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235" windowHeight="69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Лист1!$A$1:$Q$299</definedName>
  </definedNames>
  <calcPr calcId="125725"/>
</workbook>
</file>

<file path=xl/calcChain.xml><?xml version="1.0" encoding="utf-8"?>
<calcChain xmlns="http://schemas.openxmlformats.org/spreadsheetml/2006/main">
  <c r="H178" i="1"/>
  <c r="I178"/>
  <c r="J178"/>
  <c r="K178"/>
  <c r="L178"/>
  <c r="M178"/>
  <c r="N178"/>
  <c r="O178"/>
  <c r="P178"/>
  <c r="G178"/>
  <c r="E178"/>
  <c r="C178"/>
  <c r="I292"/>
  <c r="J292"/>
  <c r="K292"/>
  <c r="L292"/>
  <c r="M292"/>
  <c r="N292"/>
  <c r="O292"/>
  <c r="P292"/>
  <c r="H297"/>
  <c r="I297"/>
  <c r="J297"/>
  <c r="K297"/>
  <c r="L297"/>
  <c r="M297"/>
  <c r="N297"/>
  <c r="O297"/>
  <c r="P297"/>
  <c r="G297"/>
  <c r="E297"/>
  <c r="C297"/>
  <c r="H265"/>
  <c r="I265"/>
  <c r="J265"/>
  <c r="K265"/>
  <c r="L265"/>
  <c r="M265"/>
  <c r="N265"/>
  <c r="O265"/>
  <c r="P265"/>
  <c r="G265"/>
  <c r="E265"/>
  <c r="C265"/>
  <c r="H237"/>
  <c r="I237"/>
  <c r="J237"/>
  <c r="K237"/>
  <c r="L237"/>
  <c r="M237"/>
  <c r="N237"/>
  <c r="O237"/>
  <c r="P237"/>
  <c r="G237"/>
  <c r="E237"/>
  <c r="C237"/>
  <c r="H206"/>
  <c r="I206"/>
  <c r="J206"/>
  <c r="K206"/>
  <c r="L206"/>
  <c r="M206"/>
  <c r="N206"/>
  <c r="O206"/>
  <c r="P206"/>
  <c r="G206"/>
  <c r="E206"/>
  <c r="C206"/>
  <c r="G150"/>
  <c r="E150"/>
  <c r="C150"/>
  <c r="H122"/>
  <c r="I122"/>
  <c r="J122"/>
  <c r="K122"/>
  <c r="L122"/>
  <c r="M122"/>
  <c r="N122"/>
  <c r="O122"/>
  <c r="P122"/>
  <c r="G122"/>
  <c r="E122"/>
  <c r="C122"/>
  <c r="H95"/>
  <c r="I95"/>
  <c r="J95"/>
  <c r="K95"/>
  <c r="L95"/>
  <c r="M95"/>
  <c r="N95"/>
  <c r="O95"/>
  <c r="P95"/>
  <c r="G95"/>
  <c r="E95"/>
  <c r="C95"/>
  <c r="H61"/>
  <c r="I61"/>
  <c r="J61"/>
  <c r="K61"/>
  <c r="L61"/>
  <c r="M61"/>
  <c r="N61"/>
  <c r="O61"/>
  <c r="P61"/>
  <c r="G61"/>
  <c r="E61"/>
  <c r="C61"/>
  <c r="H32"/>
  <c r="I32"/>
  <c r="J32"/>
  <c r="K32"/>
  <c r="L32"/>
  <c r="M32"/>
  <c r="N32"/>
  <c r="O32"/>
  <c r="P32"/>
  <c r="G32"/>
  <c r="E32"/>
  <c r="C32"/>
  <c r="M280"/>
  <c r="N280"/>
  <c r="M277"/>
  <c r="N277"/>
  <c r="N298" s="1"/>
  <c r="M259"/>
  <c r="N259"/>
  <c r="M251"/>
  <c r="N251"/>
  <c r="M248"/>
  <c r="M266" s="1"/>
  <c r="N248"/>
  <c r="M230"/>
  <c r="N230"/>
  <c r="M221"/>
  <c r="N221"/>
  <c r="M218"/>
  <c r="M238" s="1"/>
  <c r="N218"/>
  <c r="M201"/>
  <c r="N201"/>
  <c r="M192"/>
  <c r="N192"/>
  <c r="M189"/>
  <c r="M207" s="1"/>
  <c r="N189"/>
  <c r="M172"/>
  <c r="N172"/>
  <c r="M165"/>
  <c r="N165"/>
  <c r="M162"/>
  <c r="N162"/>
  <c r="N179" s="1"/>
  <c r="M150"/>
  <c r="N150"/>
  <c r="M145"/>
  <c r="N145"/>
  <c r="M137"/>
  <c r="N137"/>
  <c r="M134"/>
  <c r="N134"/>
  <c r="M117"/>
  <c r="N117"/>
  <c r="M109"/>
  <c r="N109"/>
  <c r="M106"/>
  <c r="N106"/>
  <c r="M88"/>
  <c r="N88"/>
  <c r="M79"/>
  <c r="N79"/>
  <c r="M72"/>
  <c r="M96" s="1"/>
  <c r="N72"/>
  <c r="M56"/>
  <c r="N56"/>
  <c r="H47"/>
  <c r="I47"/>
  <c r="J47"/>
  <c r="K47"/>
  <c r="L47"/>
  <c r="M47"/>
  <c r="N47"/>
  <c r="O47"/>
  <c r="P47"/>
  <c r="G47"/>
  <c r="E47"/>
  <c r="C47"/>
  <c r="M44"/>
  <c r="N44"/>
  <c r="M26"/>
  <c r="N26"/>
  <c r="M18"/>
  <c r="N18"/>
  <c r="M15"/>
  <c r="N15"/>
  <c r="H292"/>
  <c r="G292"/>
  <c r="E292"/>
  <c r="C292"/>
  <c r="H280"/>
  <c r="I280"/>
  <c r="J280"/>
  <c r="K280"/>
  <c r="L280"/>
  <c r="O280"/>
  <c r="P280"/>
  <c r="G280"/>
  <c r="E280"/>
  <c r="C280"/>
  <c r="H277"/>
  <c r="I277"/>
  <c r="J277"/>
  <c r="K277"/>
  <c r="L277"/>
  <c r="O277"/>
  <c r="P277"/>
  <c r="P298" s="1"/>
  <c r="G277"/>
  <c r="E277"/>
  <c r="C277"/>
  <c r="I259"/>
  <c r="J259"/>
  <c r="K259"/>
  <c r="L259"/>
  <c r="O259"/>
  <c r="P259"/>
  <c r="H259"/>
  <c r="G259"/>
  <c r="E259"/>
  <c r="C259"/>
  <c r="H251"/>
  <c r="I251"/>
  <c r="J251"/>
  <c r="K251"/>
  <c r="L251"/>
  <c r="O251"/>
  <c r="P251"/>
  <c r="G251"/>
  <c r="E251"/>
  <c r="C251"/>
  <c r="H248"/>
  <c r="I248"/>
  <c r="J248"/>
  <c r="K248"/>
  <c r="L248"/>
  <c r="O248"/>
  <c r="P248"/>
  <c r="G248"/>
  <c r="E248"/>
  <c r="C248"/>
  <c r="H230"/>
  <c r="I230"/>
  <c r="J230"/>
  <c r="K230"/>
  <c r="L230"/>
  <c r="O230"/>
  <c r="P230"/>
  <c r="G230"/>
  <c r="E230"/>
  <c r="C230"/>
  <c r="H221"/>
  <c r="I221"/>
  <c r="J221"/>
  <c r="K221"/>
  <c r="L221"/>
  <c r="O221"/>
  <c r="P221"/>
  <c r="G221"/>
  <c r="E221"/>
  <c r="A222"/>
  <c r="C221"/>
  <c r="H218"/>
  <c r="I218"/>
  <c r="J218"/>
  <c r="K218"/>
  <c r="L218"/>
  <c r="O218"/>
  <c r="P218"/>
  <c r="G218"/>
  <c r="E218"/>
  <c r="C218"/>
  <c r="H201"/>
  <c r="I201"/>
  <c r="J201"/>
  <c r="K201"/>
  <c r="L201"/>
  <c r="O201"/>
  <c r="P201"/>
  <c r="G201"/>
  <c r="E201"/>
  <c r="C201"/>
  <c r="H192"/>
  <c r="I192"/>
  <c r="J192"/>
  <c r="K192"/>
  <c r="L192"/>
  <c r="O192"/>
  <c r="P192"/>
  <c r="G192"/>
  <c r="E192"/>
  <c r="C192"/>
  <c r="C238" l="1"/>
  <c r="O238"/>
  <c r="M62"/>
  <c r="M179"/>
  <c r="O266"/>
  <c r="I266"/>
  <c r="N62"/>
  <c r="P238"/>
  <c r="E298"/>
  <c r="M123"/>
  <c r="E238"/>
  <c r="K266"/>
  <c r="C298"/>
  <c r="N123"/>
  <c r="N207"/>
  <c r="M298"/>
  <c r="N151"/>
  <c r="M33"/>
  <c r="N238"/>
  <c r="J238"/>
  <c r="E266"/>
  <c r="N266"/>
  <c r="J266"/>
  <c r="J298"/>
  <c r="N33"/>
  <c r="K238"/>
  <c r="C266"/>
  <c r="O298"/>
  <c r="K298"/>
  <c r="L238"/>
  <c r="H238"/>
  <c r="L266"/>
  <c r="H266"/>
  <c r="L298"/>
  <c r="H298"/>
  <c r="M151"/>
  <c r="G238"/>
  <c r="I238"/>
  <c r="G266"/>
  <c r="G298"/>
  <c r="I298"/>
  <c r="P266"/>
  <c r="N96"/>
  <c r="H189"/>
  <c r="H207" s="1"/>
  <c r="I189"/>
  <c r="I207" s="1"/>
  <c r="J189"/>
  <c r="J207" s="1"/>
  <c r="K189"/>
  <c r="K207" s="1"/>
  <c r="L189"/>
  <c r="L207" s="1"/>
  <c r="O189"/>
  <c r="O207" s="1"/>
  <c r="P189"/>
  <c r="P207" s="1"/>
  <c r="G189"/>
  <c r="G207" s="1"/>
  <c r="E189"/>
  <c r="E207" s="1"/>
  <c r="C189"/>
  <c r="C207" s="1"/>
  <c r="H172"/>
  <c r="I172"/>
  <c r="J172"/>
  <c r="K172"/>
  <c r="L172"/>
  <c r="O172"/>
  <c r="P172"/>
  <c r="G172"/>
  <c r="E172"/>
  <c r="C172"/>
  <c r="H165"/>
  <c r="I165"/>
  <c r="J165"/>
  <c r="K165"/>
  <c r="L165"/>
  <c r="O165"/>
  <c r="P165"/>
  <c r="G165"/>
  <c r="E165"/>
  <c r="C165"/>
  <c r="H162"/>
  <c r="I162"/>
  <c r="J162"/>
  <c r="J179" s="1"/>
  <c r="K162"/>
  <c r="L162"/>
  <c r="O162"/>
  <c r="P162"/>
  <c r="P179" s="1"/>
  <c r="G162"/>
  <c r="E162"/>
  <c r="C162"/>
  <c r="H150"/>
  <c r="I150"/>
  <c r="J150"/>
  <c r="K150"/>
  <c r="L150"/>
  <c r="O150"/>
  <c r="P150"/>
  <c r="H145"/>
  <c r="I145"/>
  <c r="J145"/>
  <c r="K145"/>
  <c r="L145"/>
  <c r="O145"/>
  <c r="P145"/>
  <c r="G145"/>
  <c r="E145"/>
  <c r="C145"/>
  <c r="H137"/>
  <c r="I137"/>
  <c r="J137"/>
  <c r="K137"/>
  <c r="L137"/>
  <c r="O137"/>
  <c r="P137"/>
  <c r="G137"/>
  <c r="E137"/>
  <c r="C137"/>
  <c r="H134"/>
  <c r="I134"/>
  <c r="J134"/>
  <c r="K134"/>
  <c r="L134"/>
  <c r="O134"/>
  <c r="P134"/>
  <c r="G134"/>
  <c r="E134"/>
  <c r="C134"/>
  <c r="H117"/>
  <c r="I117"/>
  <c r="J117"/>
  <c r="K117"/>
  <c r="L117"/>
  <c r="O117"/>
  <c r="P117"/>
  <c r="G117"/>
  <c r="E117"/>
  <c r="C117"/>
  <c r="H109"/>
  <c r="I109"/>
  <c r="J109"/>
  <c r="K109"/>
  <c r="L109"/>
  <c r="O109"/>
  <c r="P109"/>
  <c r="G109"/>
  <c r="E109"/>
  <c r="C109"/>
  <c r="H106"/>
  <c r="I106"/>
  <c r="J106"/>
  <c r="J123" s="1"/>
  <c r="K106"/>
  <c r="L106"/>
  <c r="O106"/>
  <c r="P106"/>
  <c r="P123" s="1"/>
  <c r="G106"/>
  <c r="E106"/>
  <c r="C106"/>
  <c r="C72"/>
  <c r="H88"/>
  <c r="I88"/>
  <c r="J88"/>
  <c r="K88"/>
  <c r="L88"/>
  <c r="O88"/>
  <c r="P88"/>
  <c r="G88"/>
  <c r="E88"/>
  <c r="C88"/>
  <c r="H79"/>
  <c r="I79"/>
  <c r="J79"/>
  <c r="K79"/>
  <c r="L79"/>
  <c r="O79"/>
  <c r="P79"/>
  <c r="G79"/>
  <c r="E79"/>
  <c r="C79"/>
  <c r="H72"/>
  <c r="I72"/>
  <c r="J72"/>
  <c r="K72"/>
  <c r="K96" s="1"/>
  <c r="L72"/>
  <c r="O72"/>
  <c r="P72"/>
  <c r="G72"/>
  <c r="G96" s="1"/>
  <c r="E72"/>
  <c r="L96" l="1"/>
  <c r="H96"/>
  <c r="G123"/>
  <c r="K123"/>
  <c r="C151"/>
  <c r="G179"/>
  <c r="K179"/>
  <c r="E96"/>
  <c r="N299"/>
  <c r="M299"/>
  <c r="O96"/>
  <c r="I96"/>
  <c r="E123"/>
  <c r="L123"/>
  <c r="H123"/>
  <c r="E179"/>
  <c r="L179"/>
  <c r="H179"/>
  <c r="P96"/>
  <c r="J96"/>
  <c r="C123"/>
  <c r="O123"/>
  <c r="I123"/>
  <c r="G151"/>
  <c r="C179"/>
  <c r="O179"/>
  <c r="I179"/>
  <c r="C96"/>
  <c r="E151"/>
  <c r="L151"/>
  <c r="H151"/>
  <c r="O151"/>
  <c r="I151"/>
  <c r="J151"/>
  <c r="K151"/>
  <c r="P151"/>
  <c r="H56"/>
  <c r="I56"/>
  <c r="J56"/>
  <c r="K56"/>
  <c r="L56"/>
  <c r="O56"/>
  <c r="P56"/>
  <c r="G56"/>
  <c r="E56"/>
  <c r="C56"/>
  <c r="H44" l="1"/>
  <c r="H62" s="1"/>
  <c r="I44"/>
  <c r="I62" s="1"/>
  <c r="J44"/>
  <c r="J62" s="1"/>
  <c r="K44"/>
  <c r="K62" s="1"/>
  <c r="L44"/>
  <c r="L62" s="1"/>
  <c r="O44"/>
  <c r="O62" s="1"/>
  <c r="P44"/>
  <c r="P62" s="1"/>
  <c r="G44"/>
  <c r="G62" s="1"/>
  <c r="E44"/>
  <c r="E62" s="1"/>
  <c r="C44"/>
  <c r="C62" s="1"/>
  <c r="H18" l="1"/>
  <c r="I18"/>
  <c r="J18"/>
  <c r="K18"/>
  <c r="L18"/>
  <c r="O18"/>
  <c r="P18"/>
  <c r="G18"/>
  <c r="E18"/>
  <c r="C18"/>
  <c r="H26"/>
  <c r="I26"/>
  <c r="J26"/>
  <c r="K26"/>
  <c r="L26"/>
  <c r="O26"/>
  <c r="P26"/>
  <c r="G26"/>
  <c r="E26"/>
  <c r="C26"/>
  <c r="H15"/>
  <c r="I15"/>
  <c r="J15"/>
  <c r="K15"/>
  <c r="L15"/>
  <c r="O15"/>
  <c r="P15"/>
  <c r="G15"/>
  <c r="E15"/>
  <c r="C15"/>
  <c r="L33" l="1"/>
  <c r="L299" s="1"/>
  <c r="H33"/>
  <c r="H299" s="1"/>
  <c r="E33"/>
  <c r="E299" s="1"/>
  <c r="C33"/>
  <c r="C299" s="1"/>
  <c r="O33"/>
  <c r="O299" s="1"/>
  <c r="I33"/>
  <c r="I299" s="1"/>
  <c r="J33"/>
  <c r="J299" s="1"/>
  <c r="P33"/>
  <c r="P299" s="1"/>
  <c r="G33"/>
  <c r="G299" s="1"/>
  <c r="K33"/>
  <c r="K299" s="1"/>
</calcChain>
</file>

<file path=xl/sharedStrings.xml><?xml version="1.0" encoding="utf-8"?>
<sst xmlns="http://schemas.openxmlformats.org/spreadsheetml/2006/main" count="504" uniqueCount="150">
  <si>
    <t>ПЕРСПЕКТИВНОЕ ДЕСЯТИДНЕВНОЕ МЕНЮ ДЛЯ СТОЛОВЫХ ПОЛНОГО ЦИКЛА                                                                                                                                                                            для организации питания детей двух возрастных категоий (1-3 года, 3-7 лет) в дошкольных образовательных учреждениях Хабаровского муниципального района с 8-10-часовым пребыванием</t>
  </si>
  <si>
    <t>№п/п</t>
  </si>
  <si>
    <t>Наименование блюда</t>
  </si>
  <si>
    <t>Белки     ясли</t>
  </si>
  <si>
    <t>Белки   сад</t>
  </si>
  <si>
    <t>Жиры     ясли</t>
  </si>
  <si>
    <t>Жиры  сад</t>
  </si>
  <si>
    <t xml:space="preserve">Углеводы ясли </t>
  </si>
  <si>
    <t>Углеводы сад</t>
  </si>
  <si>
    <t>Энергетическая ценность ясли</t>
  </si>
  <si>
    <t>Энергетическая ценность сад</t>
  </si>
  <si>
    <t>№ Рецептуры</t>
  </si>
  <si>
    <t>г</t>
  </si>
  <si>
    <t>ккал</t>
  </si>
  <si>
    <t>День 1</t>
  </si>
  <si>
    <t>Завтрак:</t>
  </si>
  <si>
    <t>Каша  манная молочная жидкая</t>
  </si>
  <si>
    <t xml:space="preserve">Бутерброд с сыром </t>
  </si>
  <si>
    <t>Кофейный напиток с молоком</t>
  </si>
  <si>
    <t>Итого за завтрак:</t>
  </si>
  <si>
    <t>Второй завтрак:</t>
  </si>
  <si>
    <t xml:space="preserve">Сок </t>
  </si>
  <si>
    <t>Итого за второй завтрак:</t>
  </si>
  <si>
    <t>Обед:</t>
  </si>
  <si>
    <t>Салат из солёных огурцов с луком</t>
  </si>
  <si>
    <t>Суп картофельный с клёцками</t>
  </si>
  <si>
    <t>Яйца</t>
  </si>
  <si>
    <t>Говядина тушеная с капустой</t>
  </si>
  <si>
    <t>Компот из смеси сухофруктов</t>
  </si>
  <si>
    <t>Смесь сухофруктов</t>
  </si>
  <si>
    <t>Хлеб пшеничный</t>
  </si>
  <si>
    <t>Итого за обед:</t>
  </si>
  <si>
    <t>Полдник:</t>
  </si>
  <si>
    <t xml:space="preserve">Пудинг из творога с рисом </t>
  </si>
  <si>
    <t>Молоко кипяченое</t>
  </si>
  <si>
    <t>Итого за 1 день:</t>
  </si>
  <si>
    <t>День 2</t>
  </si>
  <si>
    <t>Бутерброд с маслом</t>
  </si>
  <si>
    <t>Яйца вареные</t>
  </si>
  <si>
    <t>Какао с молоком</t>
  </si>
  <si>
    <t>Кисломолочный продукт</t>
  </si>
  <si>
    <t>Салат из квашеной капусты с яблоком</t>
  </si>
  <si>
    <t>Суп картофельный с мясными фрикадельками</t>
  </si>
  <si>
    <t>Картофельное пюре</t>
  </si>
  <si>
    <t>Рыба тушеная в томате с овощами</t>
  </si>
  <si>
    <t>Рыбное филе</t>
  </si>
  <si>
    <t>Хлеб ржаной</t>
  </si>
  <si>
    <t>Кисель из свежих ягод</t>
  </si>
  <si>
    <t>Итого за полдник:</t>
  </si>
  <si>
    <t>Итого за 2 день:</t>
  </si>
  <si>
    <t>Выход блюда (в граммах)</t>
  </si>
  <si>
    <t>Ясли</t>
  </si>
  <si>
    <t>Сад</t>
  </si>
  <si>
    <t>День 3</t>
  </si>
  <si>
    <t>Каша рисовая молочная жидкая</t>
  </si>
  <si>
    <t>Сок</t>
  </si>
  <si>
    <t xml:space="preserve">Салат из свеклы с черносливом </t>
  </si>
  <si>
    <t>Суп  "Крестьянский" с крупой</t>
  </si>
  <si>
    <t>Макаронные изделия отварные</t>
  </si>
  <si>
    <t>Котлеты из говядины</t>
  </si>
  <si>
    <t>Соус томатный</t>
  </si>
  <si>
    <t>Напиток из шиповника</t>
  </si>
  <si>
    <t>Омлет с зеленым горошком</t>
  </si>
  <si>
    <t>1,3 шт.</t>
  </si>
  <si>
    <t>1,5 ш.т</t>
  </si>
  <si>
    <t>Чай с вареньем</t>
  </si>
  <si>
    <t>Итого за 3 день:</t>
  </si>
  <si>
    <t>День 4</t>
  </si>
  <si>
    <t>Каша гречневая вязкая молочная</t>
  </si>
  <si>
    <t>Кофейный напиток на сгущенном молоке</t>
  </si>
  <si>
    <t>Итогза завтрак:</t>
  </si>
  <si>
    <t>Салат из свежих помидоров и огурцов</t>
  </si>
  <si>
    <t>Суп картофельный с рыбой</t>
  </si>
  <si>
    <t>Картофель в молоке</t>
  </si>
  <si>
    <t>Рулет из говядины с яйцом (паровой)</t>
  </si>
  <si>
    <t>Компот из смеси сухофруктов (курага, чернослив)</t>
  </si>
  <si>
    <t>Итог за обед:</t>
  </si>
  <si>
    <t>Вареники ленивые из творога</t>
  </si>
  <si>
    <t>Итогза полдник:</t>
  </si>
  <si>
    <t>Итогза 4 день:</t>
  </si>
  <si>
    <t>День 5</t>
  </si>
  <si>
    <t>Каша молочная пшеничная жидкая</t>
  </si>
  <si>
    <t>Салат из моркови с зеленым горошком</t>
  </si>
  <si>
    <t>Борщ с капустой и картофелем</t>
  </si>
  <si>
    <t>Рис отварной</t>
  </si>
  <si>
    <t>Печень говяжья по-строгановски</t>
  </si>
  <si>
    <t>Компот из свежих яблок и ягод</t>
  </si>
  <si>
    <t>Булочка "Веснушка"</t>
  </si>
  <si>
    <t>Итого за 5 день:</t>
  </si>
  <si>
    <t>День 6</t>
  </si>
  <si>
    <t>Каша ячневая молочная вязкая</t>
  </si>
  <si>
    <t>Сельдь с луком</t>
  </si>
  <si>
    <t>Суп картофельный с бобовыми</t>
  </si>
  <si>
    <t>Жаркое по-домашнему</t>
  </si>
  <si>
    <t>Запеканка из творога</t>
  </si>
  <si>
    <t xml:space="preserve">Соус фруктовый </t>
  </si>
  <si>
    <t>Итогза 6 день:</t>
  </si>
  <si>
    <t>День 7</t>
  </si>
  <si>
    <t>Завтрак</t>
  </si>
  <si>
    <t>Суп молочный с макаронными изделиями</t>
  </si>
  <si>
    <t>Салат из свеклы с чесноком</t>
  </si>
  <si>
    <t>Щи из свежей капусты с картофелем</t>
  </si>
  <si>
    <t xml:space="preserve">Котлеты рыбные </t>
  </si>
  <si>
    <t>Сосиска в тесте</t>
  </si>
  <si>
    <t>Итого за 7 день:</t>
  </si>
  <si>
    <t>День 8</t>
  </si>
  <si>
    <t>Каша "Дружба"</t>
  </si>
  <si>
    <t>Свекольник</t>
  </si>
  <si>
    <t>Каша гречневая рассыпчатая</t>
  </si>
  <si>
    <t>Шницель из говядины</t>
  </si>
  <si>
    <t>Котлета морковная</t>
  </si>
  <si>
    <t>Молоко сгущенное</t>
  </si>
  <si>
    <t>Чай с лимоном</t>
  </si>
  <si>
    <t>Итогза 8 день:</t>
  </si>
  <si>
    <t>День 9</t>
  </si>
  <si>
    <t>Каша молочная кукурузная</t>
  </si>
  <si>
    <t>Какао с молоком сгущенным</t>
  </si>
  <si>
    <t>Салат витаминный</t>
  </si>
  <si>
    <t>Суп картофельный с рыбными фрикадельками</t>
  </si>
  <si>
    <t>Печень, тушеная в соусе</t>
  </si>
  <si>
    <t>Сырники с морковью</t>
  </si>
  <si>
    <t>Соус шоколадный</t>
  </si>
  <si>
    <t>Итого за 9 день:</t>
  </si>
  <si>
    <t>День 10</t>
  </si>
  <si>
    <t>Каша овсяная из "Геркулеса" молочная</t>
  </si>
  <si>
    <t>Салат из моркови с черносливом</t>
  </si>
  <si>
    <t>Рассольник ленинградский</t>
  </si>
  <si>
    <t>Рагу из овощей</t>
  </si>
  <si>
    <t>Птица отварная</t>
  </si>
  <si>
    <t>Ватрушка с творогом</t>
  </si>
  <si>
    <t>Итого за 10 день:</t>
  </si>
  <si>
    <t>Белки  (в граммах)</t>
  </si>
  <si>
    <t>Жиры   (в граммах)</t>
  </si>
  <si>
    <t>Углеводы (в граммах)</t>
  </si>
  <si>
    <t>Витамин С              (в мг.)</t>
  </si>
  <si>
    <t>Энергетическая ценность  (ккал)</t>
  </si>
  <si>
    <t xml:space="preserve">Утверждаю:                                                                                                 Заведующий МБДОУ с. Дружба
Л.В. Нечаева
</t>
  </si>
  <si>
    <t xml:space="preserve">Молоко сгущенное </t>
  </si>
  <si>
    <t>Каша боярская (пшенная с изюмом)</t>
  </si>
  <si>
    <t>Пирожки печеные из сдобного теста с повидлом</t>
  </si>
  <si>
    <t>Печенье</t>
  </si>
  <si>
    <t>Вафли</t>
  </si>
  <si>
    <t>Компот из свежих плодов и ягод</t>
  </si>
  <si>
    <t>Среднее значение за период:</t>
  </si>
  <si>
    <t>Плоды свежие (груша)</t>
  </si>
  <si>
    <t>Плоды свежие (яблоко)</t>
  </si>
  <si>
    <t xml:space="preserve">Плоды свежие (мандарин) </t>
  </si>
  <si>
    <t>Плоды свежие (груши)</t>
  </si>
  <si>
    <t>Пряник</t>
  </si>
  <si>
    <t>Плоды свежие (банан)</t>
  </si>
</sst>
</file>

<file path=xl/styles.xml><?xml version="1.0" encoding="utf-8"?>
<styleSheet xmlns="http://schemas.openxmlformats.org/spreadsheetml/2006/main">
  <fonts count="7">
    <font>
      <sz val="12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right"/>
    </xf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vertical="center"/>
    </xf>
    <xf numFmtId="0" fontId="2" fillId="2" borderId="6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vertical="center"/>
    </xf>
    <xf numFmtId="2" fontId="1" fillId="2" borderId="1" xfId="0" applyNumberFormat="1" applyFont="1" applyFill="1" applyBorder="1" applyAlignment="1" applyProtection="1">
      <alignment horizontal="right"/>
    </xf>
    <xf numFmtId="0" fontId="4" fillId="3" borderId="1" xfId="0" applyNumberFormat="1" applyFont="1" applyFill="1" applyBorder="1" applyAlignment="1">
      <alignment horizontal="right"/>
    </xf>
    <xf numFmtId="0" fontId="0" fillId="0" borderId="0" xfId="0" applyAlignment="1"/>
    <xf numFmtId="0" fontId="2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2" fillId="2" borderId="1" xfId="0" applyNumberFormat="1" applyFont="1" applyFill="1" applyBorder="1" applyAlignment="1" applyProtection="1">
      <alignment vertical="center"/>
    </xf>
    <xf numFmtId="0" fontId="0" fillId="3" borderId="0" xfId="0" applyFill="1"/>
    <xf numFmtId="0" fontId="0" fillId="3" borderId="0" xfId="0" applyFill="1" applyBorder="1"/>
    <xf numFmtId="0" fontId="0" fillId="0" borderId="0" xfId="0" applyBorder="1"/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wrapText="1"/>
    </xf>
    <xf numFmtId="0" fontId="4" fillId="3" borderId="1" xfId="0" applyNumberFormat="1" applyFont="1" applyFill="1" applyBorder="1" applyAlignment="1"/>
    <xf numFmtId="0" fontId="5" fillId="3" borderId="1" xfId="0" applyNumberFormat="1" applyFont="1" applyFill="1" applyBorder="1" applyAlignment="1">
      <alignment horizontal="right"/>
    </xf>
    <xf numFmtId="0" fontId="5" fillId="3" borderId="1" xfId="0" applyNumberFormat="1" applyFont="1" applyFill="1" applyBorder="1" applyAlignment="1">
      <alignment vertical="center"/>
    </xf>
    <xf numFmtId="0" fontId="0" fillId="3" borderId="0" xfId="0" applyFill="1" applyAlignment="1"/>
    <xf numFmtId="0" fontId="0" fillId="3" borderId="0" xfId="0" applyFill="1" applyBorder="1" applyAlignment="1"/>
    <xf numFmtId="0" fontId="0" fillId="0" borderId="0" xfId="0" applyBorder="1" applyAlignment="1"/>
    <xf numFmtId="0" fontId="4" fillId="3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right" vertical="center"/>
    </xf>
    <xf numFmtId="0" fontId="5" fillId="3" borderId="5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right"/>
    </xf>
    <xf numFmtId="0" fontId="4" fillId="3" borderId="6" xfId="0" applyNumberFormat="1" applyFont="1" applyFill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left" wrapText="1"/>
    </xf>
    <xf numFmtId="2" fontId="5" fillId="3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3" borderId="4" xfId="0" applyNumberFormat="1" applyFont="1" applyFill="1" applyBorder="1" applyAlignment="1">
      <alignment vertical="center"/>
    </xf>
    <xf numFmtId="0" fontId="5" fillId="3" borderId="5" xfId="0" applyNumberFormat="1" applyFont="1" applyFill="1" applyBorder="1" applyAlignment="1">
      <alignment vertical="center"/>
    </xf>
    <xf numFmtId="0" fontId="5" fillId="3" borderId="6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/>
    </xf>
    <xf numFmtId="0" fontId="4" fillId="3" borderId="5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right" vertical="center"/>
    </xf>
    <xf numFmtId="0" fontId="5" fillId="3" borderId="5" xfId="0" applyNumberFormat="1" applyFont="1" applyFill="1" applyBorder="1" applyAlignment="1">
      <alignment horizontal="right" vertical="center"/>
    </xf>
    <xf numFmtId="0" fontId="5" fillId="3" borderId="6" xfId="0" applyNumberFormat="1" applyFont="1" applyFill="1" applyBorder="1" applyAlignment="1">
      <alignment horizontal="right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5" fillId="3" borderId="5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left"/>
    </xf>
    <xf numFmtId="0" fontId="5" fillId="3" borderId="6" xfId="0" applyNumberFormat="1" applyFont="1" applyFill="1" applyBorder="1" applyAlignment="1">
      <alignment horizontal="left"/>
    </xf>
    <xf numFmtId="0" fontId="5" fillId="3" borderId="5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 applyProtection="1">
      <alignment horizontal="center"/>
    </xf>
    <xf numFmtId="0" fontId="2" fillId="2" borderId="5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right" vertical="center"/>
    </xf>
    <xf numFmtId="0" fontId="1" fillId="2" borderId="5" xfId="0" applyNumberFormat="1" applyFont="1" applyFill="1" applyBorder="1" applyAlignment="1" applyProtection="1">
      <alignment horizontal="right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2" fontId="3" fillId="2" borderId="0" xfId="0" applyNumberFormat="1" applyFont="1" applyFill="1" applyBorder="1" applyAlignment="1" applyProtection="1">
      <alignment horizontal="center" vertical="center" wrapText="1"/>
    </xf>
    <xf numFmtId="2" fontId="3" fillId="2" borderId="7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left"/>
    </xf>
    <xf numFmtId="0" fontId="1" fillId="2" borderId="6" xfId="0" applyNumberFormat="1" applyFont="1" applyFill="1" applyBorder="1" applyAlignment="1" applyProtection="1">
      <alignment horizontal="left"/>
    </xf>
    <xf numFmtId="0" fontId="1" fillId="2" borderId="5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>
      <alignment horizontal="left" vertical="center"/>
    </xf>
    <xf numFmtId="0" fontId="1" fillId="2" borderId="6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99"/>
  <sheetViews>
    <sheetView tabSelected="1" view="pageBreakPreview" topLeftCell="A35" zoomScale="78" zoomScaleNormal="100" zoomScaleSheetLayoutView="78" zoomScalePageLayoutView="59" workbookViewId="0">
      <selection activeCell="A4" sqref="A4:Q7"/>
    </sheetView>
  </sheetViews>
  <sheetFormatPr defaultRowHeight="15"/>
  <cols>
    <col min="1" max="1" width="4.21875" customWidth="1"/>
    <col min="2" max="2" width="28.88671875" customWidth="1"/>
    <col min="3" max="3" width="8.33203125" customWidth="1"/>
    <col min="4" max="4" width="3.33203125" customWidth="1"/>
    <col min="5" max="5" width="8.88671875" customWidth="1"/>
    <col min="6" max="6" width="0.109375" customWidth="1"/>
    <col min="11" max="12" width="8.21875" customWidth="1"/>
    <col min="13" max="13" width="7.21875" customWidth="1"/>
    <col min="14" max="14" width="6.77734375" customWidth="1"/>
    <col min="16" max="16" width="9.88671875" customWidth="1"/>
    <col min="17" max="17" width="9.5546875" customWidth="1"/>
  </cols>
  <sheetData>
    <row r="1" spans="1:17" ht="70.5" customHeight="1">
      <c r="L1" s="75" t="s">
        <v>136</v>
      </c>
      <c r="M1" s="75"/>
      <c r="N1" s="75"/>
      <c r="O1" s="75"/>
      <c r="P1" s="75"/>
      <c r="Q1" s="75"/>
    </row>
    <row r="2" spans="1:17" ht="70.5" customHeight="1">
      <c r="L2" s="61"/>
      <c r="M2" s="61"/>
      <c r="N2" s="61"/>
      <c r="O2" s="61"/>
      <c r="P2" s="61"/>
      <c r="Q2" s="61"/>
    </row>
    <row r="4" spans="1:17" ht="15" customHeight="1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ht="15" customHeight="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15" customHeight="1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ht="34.5" customHeight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8" spans="1:17" ht="63" customHeight="1">
      <c r="A8" s="76" t="s">
        <v>1</v>
      </c>
      <c r="B8" s="78" t="s">
        <v>2</v>
      </c>
      <c r="C8" s="80" t="s">
        <v>50</v>
      </c>
      <c r="D8" s="82"/>
      <c r="E8" s="82"/>
      <c r="F8" s="81"/>
      <c r="G8" s="80" t="s">
        <v>131</v>
      </c>
      <c r="H8" s="81"/>
      <c r="I8" s="80" t="s">
        <v>132</v>
      </c>
      <c r="J8" s="81"/>
      <c r="K8" s="80" t="s">
        <v>133</v>
      </c>
      <c r="L8" s="81"/>
      <c r="M8" s="80" t="s">
        <v>134</v>
      </c>
      <c r="N8" s="81"/>
      <c r="O8" s="80" t="s">
        <v>135</v>
      </c>
      <c r="P8" s="81"/>
      <c r="Q8" s="78" t="s">
        <v>11</v>
      </c>
    </row>
    <row r="9" spans="1:17" ht="15.75">
      <c r="A9" s="77"/>
      <c r="B9" s="79"/>
      <c r="C9" s="80" t="s">
        <v>51</v>
      </c>
      <c r="D9" s="81"/>
      <c r="E9" s="80" t="s">
        <v>52</v>
      </c>
      <c r="F9" s="81"/>
      <c r="G9" s="3" t="s">
        <v>51</v>
      </c>
      <c r="H9" s="3" t="s">
        <v>52</v>
      </c>
      <c r="I9" s="3" t="s">
        <v>51</v>
      </c>
      <c r="J9" s="3" t="s">
        <v>52</v>
      </c>
      <c r="K9" s="3" t="s">
        <v>51</v>
      </c>
      <c r="L9" s="3" t="s">
        <v>52</v>
      </c>
      <c r="M9" s="3" t="s">
        <v>51</v>
      </c>
      <c r="N9" s="3" t="s">
        <v>52</v>
      </c>
      <c r="O9" s="3" t="s">
        <v>51</v>
      </c>
      <c r="P9" s="3" t="s">
        <v>52</v>
      </c>
      <c r="Q9" s="79"/>
    </row>
    <row r="10" spans="1:17" ht="15.75">
      <c r="A10" s="94" t="s">
        <v>14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5"/>
    </row>
    <row r="11" spans="1:17" ht="15.75">
      <c r="A11" s="107" t="s">
        <v>15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</row>
    <row r="12" spans="1:17" ht="15.75">
      <c r="A12" s="1">
        <v>1</v>
      </c>
      <c r="B12" s="4" t="s">
        <v>16</v>
      </c>
      <c r="C12" s="98">
        <v>150</v>
      </c>
      <c r="D12" s="99"/>
      <c r="E12" s="98">
        <v>200</v>
      </c>
      <c r="F12" s="99"/>
      <c r="G12" s="6">
        <v>3.4</v>
      </c>
      <c r="H12" s="6">
        <v>4.5199999999999996</v>
      </c>
      <c r="I12" s="6">
        <v>3.96</v>
      </c>
      <c r="J12" s="6">
        <v>4.07</v>
      </c>
      <c r="K12" s="6">
        <v>22.94</v>
      </c>
      <c r="L12" s="6">
        <v>30.57</v>
      </c>
      <c r="M12" s="6">
        <v>0.22</v>
      </c>
      <c r="N12" s="6">
        <v>0.3</v>
      </c>
      <c r="O12" s="6">
        <v>141</v>
      </c>
      <c r="P12" s="6">
        <v>184</v>
      </c>
      <c r="Q12" s="1">
        <v>1</v>
      </c>
    </row>
    <row r="13" spans="1:17" ht="15.75">
      <c r="A13" s="1">
        <v>2</v>
      </c>
      <c r="B13" s="8" t="s">
        <v>17</v>
      </c>
      <c r="C13" s="92">
        <v>43</v>
      </c>
      <c r="D13" s="93"/>
      <c r="E13" s="92">
        <v>57</v>
      </c>
      <c r="F13" s="93"/>
      <c r="G13" s="6">
        <v>3.55</v>
      </c>
      <c r="H13" s="6">
        <v>4.54</v>
      </c>
      <c r="I13" s="6">
        <v>5.67</v>
      </c>
      <c r="J13" s="6">
        <v>7.25</v>
      </c>
      <c r="K13" s="6">
        <v>13.9</v>
      </c>
      <c r="L13" s="6">
        <v>17.77</v>
      </c>
      <c r="M13" s="6">
        <v>0.13</v>
      </c>
      <c r="N13" s="6">
        <v>0.17</v>
      </c>
      <c r="O13" s="6">
        <v>142.4</v>
      </c>
      <c r="P13" s="6">
        <v>182.18</v>
      </c>
      <c r="Q13" s="1">
        <v>12</v>
      </c>
    </row>
    <row r="14" spans="1:17" ht="15.75">
      <c r="A14" s="1">
        <v>3</v>
      </c>
      <c r="B14" s="8" t="s">
        <v>18</v>
      </c>
      <c r="C14" s="92">
        <v>150</v>
      </c>
      <c r="D14" s="93"/>
      <c r="E14" s="92">
        <v>180</v>
      </c>
      <c r="F14" s="93"/>
      <c r="G14" s="6">
        <v>2.8</v>
      </c>
      <c r="H14" s="6">
        <v>3.16</v>
      </c>
      <c r="I14" s="6">
        <v>2.4</v>
      </c>
      <c r="J14" s="6">
        <v>2.67</v>
      </c>
      <c r="K14" s="6">
        <v>12.8</v>
      </c>
      <c r="L14" s="6">
        <v>15.95</v>
      </c>
      <c r="M14" s="6">
        <v>0.98</v>
      </c>
      <c r="N14" s="6">
        <v>1.17</v>
      </c>
      <c r="O14" s="6">
        <v>84</v>
      </c>
      <c r="P14" s="6">
        <v>110</v>
      </c>
      <c r="Q14" s="1">
        <v>14</v>
      </c>
    </row>
    <row r="15" spans="1:17" ht="15.75">
      <c r="A15" s="96" t="s">
        <v>19</v>
      </c>
      <c r="B15" s="97"/>
      <c r="C15" s="94">
        <f>C12+C13+C14</f>
        <v>343</v>
      </c>
      <c r="D15" s="95"/>
      <c r="E15" s="94">
        <f>E12+E13+E14</f>
        <v>437</v>
      </c>
      <c r="F15" s="95"/>
      <c r="G15" s="9">
        <f>G12+G13+G14</f>
        <v>9.75</v>
      </c>
      <c r="H15" s="9">
        <f t="shared" ref="H15:P15" si="0">H12+H13+H14</f>
        <v>12.219999999999999</v>
      </c>
      <c r="I15" s="9">
        <f t="shared" si="0"/>
        <v>12.03</v>
      </c>
      <c r="J15" s="9">
        <f t="shared" si="0"/>
        <v>13.99</v>
      </c>
      <c r="K15" s="9">
        <f t="shared" si="0"/>
        <v>49.64</v>
      </c>
      <c r="L15" s="9">
        <f t="shared" si="0"/>
        <v>64.290000000000006</v>
      </c>
      <c r="M15" s="9">
        <f t="shared" si="0"/>
        <v>1.33</v>
      </c>
      <c r="N15" s="9">
        <f t="shared" si="0"/>
        <v>1.64</v>
      </c>
      <c r="O15" s="9">
        <f t="shared" si="0"/>
        <v>367.4</v>
      </c>
      <c r="P15" s="9">
        <f t="shared" si="0"/>
        <v>476.18</v>
      </c>
      <c r="Q15" s="1"/>
    </row>
    <row r="16" spans="1:17" ht="15.75">
      <c r="A16" s="107" t="s">
        <v>20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9"/>
    </row>
    <row r="17" spans="1:35" ht="15.75">
      <c r="A17" s="1">
        <v>1</v>
      </c>
      <c r="B17" s="10" t="s">
        <v>21</v>
      </c>
      <c r="C17" s="92">
        <v>100</v>
      </c>
      <c r="D17" s="93"/>
      <c r="E17" s="92">
        <v>100</v>
      </c>
      <c r="F17" s="93"/>
      <c r="G17" s="6">
        <v>0.5</v>
      </c>
      <c r="H17" s="6">
        <v>0.5</v>
      </c>
      <c r="I17" s="6">
        <v>0.1</v>
      </c>
      <c r="J17" s="6">
        <v>0.1</v>
      </c>
      <c r="K17" s="6">
        <v>12.7</v>
      </c>
      <c r="L17" s="6">
        <v>12.7</v>
      </c>
      <c r="M17" s="6">
        <v>7.2</v>
      </c>
      <c r="N17" s="6">
        <v>7.2</v>
      </c>
      <c r="O17" s="6">
        <v>55</v>
      </c>
      <c r="P17" s="6">
        <v>55</v>
      </c>
      <c r="Q17" s="1">
        <v>16</v>
      </c>
    </row>
    <row r="18" spans="1:35" ht="15.75">
      <c r="A18" s="96" t="s">
        <v>22</v>
      </c>
      <c r="B18" s="97"/>
      <c r="C18" s="94">
        <f>C17</f>
        <v>100</v>
      </c>
      <c r="D18" s="95"/>
      <c r="E18" s="94">
        <f>E17</f>
        <v>100</v>
      </c>
      <c r="F18" s="95"/>
      <c r="G18" s="9">
        <f>G17</f>
        <v>0.5</v>
      </c>
      <c r="H18" s="9">
        <f t="shared" ref="H18:P18" si="1">H17</f>
        <v>0.5</v>
      </c>
      <c r="I18" s="9">
        <f t="shared" si="1"/>
        <v>0.1</v>
      </c>
      <c r="J18" s="9">
        <f t="shared" si="1"/>
        <v>0.1</v>
      </c>
      <c r="K18" s="9">
        <f t="shared" si="1"/>
        <v>12.7</v>
      </c>
      <c r="L18" s="9">
        <f t="shared" si="1"/>
        <v>12.7</v>
      </c>
      <c r="M18" s="9">
        <f t="shared" si="1"/>
        <v>7.2</v>
      </c>
      <c r="N18" s="9">
        <f t="shared" si="1"/>
        <v>7.2</v>
      </c>
      <c r="O18" s="9">
        <f t="shared" si="1"/>
        <v>55</v>
      </c>
      <c r="P18" s="9">
        <f t="shared" si="1"/>
        <v>55</v>
      </c>
      <c r="Q18" s="1"/>
    </row>
    <row r="19" spans="1:35" ht="15.75">
      <c r="A19" s="104" t="s">
        <v>23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</row>
    <row r="20" spans="1:35" ht="18" customHeight="1">
      <c r="A20" s="1">
        <v>1</v>
      </c>
      <c r="B20" s="8" t="s">
        <v>24</v>
      </c>
      <c r="C20" s="98">
        <v>40</v>
      </c>
      <c r="D20" s="99"/>
      <c r="E20" s="98">
        <v>60</v>
      </c>
      <c r="F20" s="99"/>
      <c r="G20" s="12">
        <v>0.34</v>
      </c>
      <c r="H20" s="12">
        <v>0.51</v>
      </c>
      <c r="I20" s="12">
        <v>1.84</v>
      </c>
      <c r="J20" s="12">
        <v>2.76</v>
      </c>
      <c r="K20" s="12">
        <v>1.04</v>
      </c>
      <c r="L20" s="12">
        <v>1.55</v>
      </c>
      <c r="M20" s="12">
        <v>1.25</v>
      </c>
      <c r="N20" s="12">
        <v>1.87</v>
      </c>
      <c r="O20" s="12">
        <v>22.06</v>
      </c>
      <c r="P20" s="12">
        <v>33.1</v>
      </c>
      <c r="Q20" s="1">
        <v>18</v>
      </c>
    </row>
    <row r="21" spans="1:35" ht="15.75">
      <c r="A21" s="1">
        <v>2</v>
      </c>
      <c r="B21" s="8" t="s">
        <v>25</v>
      </c>
      <c r="C21" s="92">
        <v>150</v>
      </c>
      <c r="D21" s="93"/>
      <c r="E21" s="92">
        <v>200</v>
      </c>
      <c r="F21" s="93"/>
      <c r="G21" s="6">
        <v>1.83</v>
      </c>
      <c r="H21" s="6">
        <v>2.44</v>
      </c>
      <c r="I21" s="6">
        <v>2.67</v>
      </c>
      <c r="J21" s="6">
        <v>3.56</v>
      </c>
      <c r="K21" s="6">
        <v>8.49</v>
      </c>
      <c r="L21" s="6">
        <v>11.3</v>
      </c>
      <c r="M21" s="6">
        <v>1.74</v>
      </c>
      <c r="N21" s="6">
        <v>2.3199999999999998</v>
      </c>
      <c r="O21" s="6">
        <v>70.88</v>
      </c>
      <c r="P21" s="6">
        <v>94.5</v>
      </c>
      <c r="Q21" s="1">
        <v>27</v>
      </c>
    </row>
    <row r="22" spans="1:35" ht="15.75">
      <c r="A22" s="1">
        <v>3</v>
      </c>
      <c r="B22" s="8" t="s">
        <v>27</v>
      </c>
      <c r="C22" s="92">
        <v>180</v>
      </c>
      <c r="D22" s="93"/>
      <c r="E22" s="92">
        <v>220</v>
      </c>
      <c r="F22" s="93"/>
      <c r="G22" s="6">
        <v>17.149999999999999</v>
      </c>
      <c r="H22" s="6">
        <v>21.7</v>
      </c>
      <c r="I22" s="6">
        <v>14.05</v>
      </c>
      <c r="J22" s="6">
        <v>16.5</v>
      </c>
      <c r="K22" s="6">
        <v>11.7</v>
      </c>
      <c r="L22" s="6">
        <v>15</v>
      </c>
      <c r="M22" s="6">
        <v>3.27</v>
      </c>
      <c r="N22" s="6">
        <v>4.72</v>
      </c>
      <c r="O22" s="6">
        <v>241.2</v>
      </c>
      <c r="P22" s="6">
        <v>296</v>
      </c>
      <c r="Q22" s="1">
        <v>37</v>
      </c>
    </row>
    <row r="23" spans="1:35" ht="15" customHeight="1">
      <c r="A23" s="24">
        <v>4</v>
      </c>
      <c r="B23" s="26" t="s">
        <v>30</v>
      </c>
      <c r="C23" s="62">
        <v>30</v>
      </c>
      <c r="D23" s="63"/>
      <c r="E23" s="62">
        <v>50</v>
      </c>
      <c r="F23" s="63"/>
      <c r="G23" s="15">
        <v>3.08</v>
      </c>
      <c r="H23" s="15">
        <v>3.85</v>
      </c>
      <c r="I23" s="15">
        <v>1.2</v>
      </c>
      <c r="J23" s="15">
        <v>1.5</v>
      </c>
      <c r="K23" s="15">
        <v>19.920000000000002</v>
      </c>
      <c r="L23" s="15">
        <v>24.9</v>
      </c>
      <c r="M23" s="15">
        <v>0</v>
      </c>
      <c r="N23" s="15">
        <v>0</v>
      </c>
      <c r="O23" s="15">
        <v>104.8</v>
      </c>
      <c r="P23" s="15">
        <v>131</v>
      </c>
      <c r="Q23" s="24">
        <v>57</v>
      </c>
      <c r="R23" s="21"/>
      <c r="S23" s="22"/>
      <c r="T23" s="22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5.75">
      <c r="A24" s="1">
        <v>5</v>
      </c>
      <c r="B24" s="8" t="s">
        <v>28</v>
      </c>
      <c r="C24" s="92">
        <v>150</v>
      </c>
      <c r="D24" s="93"/>
      <c r="E24" s="92">
        <v>180</v>
      </c>
      <c r="F24" s="93"/>
      <c r="G24" s="6">
        <v>0.33</v>
      </c>
      <c r="H24" s="6">
        <v>0.44</v>
      </c>
      <c r="I24" s="6">
        <v>1.4999999999999999E-2</v>
      </c>
      <c r="J24" s="6">
        <v>0.02</v>
      </c>
      <c r="K24" s="6">
        <v>20.82</v>
      </c>
      <c r="L24" s="6">
        <v>27.76</v>
      </c>
      <c r="M24" s="6">
        <v>26.3</v>
      </c>
      <c r="N24" s="6">
        <v>30.4</v>
      </c>
      <c r="O24" s="6">
        <v>84.75</v>
      </c>
      <c r="P24" s="6">
        <v>113</v>
      </c>
      <c r="Q24" s="1">
        <v>52</v>
      </c>
    </row>
    <row r="25" spans="1:35" ht="15.75" hidden="1">
      <c r="A25" s="1"/>
      <c r="B25" s="5" t="s">
        <v>29</v>
      </c>
      <c r="C25" s="6">
        <v>28</v>
      </c>
      <c r="D25" s="6">
        <v>32.5</v>
      </c>
      <c r="E25" s="6">
        <v>30</v>
      </c>
      <c r="F25" s="6">
        <v>36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3"/>
    </row>
    <row r="26" spans="1:35" ht="15.75">
      <c r="A26" s="96" t="s">
        <v>31</v>
      </c>
      <c r="B26" s="97"/>
      <c r="C26" s="94">
        <f>C20+C21+C22+C23+C24</f>
        <v>550</v>
      </c>
      <c r="D26" s="95"/>
      <c r="E26" s="94">
        <f>E20+E21+E22+E23+E24</f>
        <v>710</v>
      </c>
      <c r="F26" s="95"/>
      <c r="G26" s="11">
        <f>G20+G21+G22+G23+G24</f>
        <v>22.729999999999997</v>
      </c>
      <c r="H26" s="11">
        <f t="shared" ref="H26:P26" si="2">H20+H21+H22+H23+H24</f>
        <v>28.94</v>
      </c>
      <c r="I26" s="11">
        <f t="shared" si="2"/>
        <v>19.775000000000002</v>
      </c>
      <c r="J26" s="11">
        <f t="shared" si="2"/>
        <v>24.34</v>
      </c>
      <c r="K26" s="11">
        <f t="shared" si="2"/>
        <v>61.970000000000006</v>
      </c>
      <c r="L26" s="11">
        <f t="shared" si="2"/>
        <v>80.510000000000005</v>
      </c>
      <c r="M26" s="11">
        <f t="shared" si="2"/>
        <v>32.56</v>
      </c>
      <c r="N26" s="11">
        <f t="shared" si="2"/>
        <v>39.31</v>
      </c>
      <c r="O26" s="11">
        <f t="shared" si="2"/>
        <v>523.69000000000005</v>
      </c>
      <c r="P26" s="11">
        <f t="shared" si="2"/>
        <v>667.6</v>
      </c>
      <c r="Q26" s="7"/>
    </row>
    <row r="27" spans="1:35" ht="15.75">
      <c r="A27" s="107" t="s">
        <v>32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8" spans="1:35" ht="18.75" customHeight="1">
      <c r="A28" s="1">
        <v>1</v>
      </c>
      <c r="B28" s="8" t="s">
        <v>33</v>
      </c>
      <c r="C28" s="92">
        <v>130</v>
      </c>
      <c r="D28" s="93"/>
      <c r="E28" s="92">
        <v>150</v>
      </c>
      <c r="F28" s="93"/>
      <c r="G28" s="6">
        <v>17.670000000000002</v>
      </c>
      <c r="H28" s="6">
        <v>22.11</v>
      </c>
      <c r="I28" s="6">
        <v>11.92</v>
      </c>
      <c r="J28" s="6">
        <v>14.16</v>
      </c>
      <c r="K28" s="6">
        <v>21.68</v>
      </c>
      <c r="L28" s="6">
        <v>25.02</v>
      </c>
      <c r="M28" s="6">
        <v>0.22</v>
      </c>
      <c r="N28" s="6">
        <v>0.3</v>
      </c>
      <c r="O28" s="6">
        <v>268</v>
      </c>
      <c r="P28" s="6">
        <v>336</v>
      </c>
      <c r="Q28" s="1">
        <v>59</v>
      </c>
    </row>
    <row r="29" spans="1:35" ht="15.75">
      <c r="A29" s="1">
        <v>2</v>
      </c>
      <c r="B29" s="8" t="s">
        <v>137</v>
      </c>
      <c r="C29" s="92">
        <v>30</v>
      </c>
      <c r="D29" s="93"/>
      <c r="E29" s="92">
        <v>40</v>
      </c>
      <c r="F29" s="93"/>
      <c r="G29" s="6">
        <v>2.16</v>
      </c>
      <c r="H29" s="6">
        <v>2.88</v>
      </c>
      <c r="I29" s="6">
        <v>2.5499999999999998</v>
      </c>
      <c r="J29" s="6">
        <v>3.4</v>
      </c>
      <c r="K29" s="6">
        <v>16.649999999999999</v>
      </c>
      <c r="L29" s="6">
        <v>22.2</v>
      </c>
      <c r="M29" s="6">
        <v>0.22</v>
      </c>
      <c r="N29" s="6">
        <v>0.4</v>
      </c>
      <c r="O29" s="6">
        <v>96</v>
      </c>
      <c r="P29" s="6">
        <v>128</v>
      </c>
      <c r="Q29" s="1">
        <v>73</v>
      </c>
    </row>
    <row r="30" spans="1:35" ht="15.75">
      <c r="A30" s="1">
        <v>3</v>
      </c>
      <c r="B30" s="8" t="s">
        <v>34</v>
      </c>
      <c r="C30" s="92">
        <v>180</v>
      </c>
      <c r="D30" s="93"/>
      <c r="E30" s="92">
        <v>200</v>
      </c>
      <c r="F30" s="93"/>
      <c r="G30" s="6">
        <v>5.48</v>
      </c>
      <c r="H30" s="6">
        <v>6.08</v>
      </c>
      <c r="I30" s="6">
        <v>4.88</v>
      </c>
      <c r="J30" s="6">
        <v>5.42</v>
      </c>
      <c r="K30" s="6">
        <v>9.07</v>
      </c>
      <c r="L30" s="6">
        <v>10.1</v>
      </c>
      <c r="M30" s="6">
        <v>2.0499999999999998</v>
      </c>
      <c r="N30" s="6">
        <v>2.46</v>
      </c>
      <c r="O30" s="6">
        <v>102</v>
      </c>
      <c r="P30" s="12">
        <v>115</v>
      </c>
      <c r="Q30" s="1">
        <v>74</v>
      </c>
    </row>
    <row r="31" spans="1:35" ht="15.75">
      <c r="A31" s="1">
        <v>4</v>
      </c>
      <c r="B31" s="8" t="s">
        <v>145</v>
      </c>
      <c r="C31" s="92">
        <v>100</v>
      </c>
      <c r="D31" s="93"/>
      <c r="E31" s="92">
        <v>100</v>
      </c>
      <c r="F31" s="93"/>
      <c r="G31" s="6">
        <v>0.4</v>
      </c>
      <c r="H31" s="6">
        <v>0.4</v>
      </c>
      <c r="I31" s="6">
        <v>0.4</v>
      </c>
      <c r="J31" s="6">
        <v>0.4</v>
      </c>
      <c r="K31" s="6">
        <v>9.8000000000000007</v>
      </c>
      <c r="L31" s="6">
        <v>9.8000000000000007</v>
      </c>
      <c r="M31" s="6">
        <v>10</v>
      </c>
      <c r="N31" s="6">
        <v>10</v>
      </c>
      <c r="O31" s="6">
        <v>44</v>
      </c>
      <c r="P31" s="12">
        <v>44</v>
      </c>
      <c r="Q31" s="1">
        <v>77</v>
      </c>
    </row>
    <row r="32" spans="1:35" ht="15.75">
      <c r="A32" s="96" t="s">
        <v>48</v>
      </c>
      <c r="B32" s="97"/>
      <c r="C32" s="94">
        <f>C28+C29+C30+C31</f>
        <v>440</v>
      </c>
      <c r="D32" s="95"/>
      <c r="E32" s="94">
        <f>E28+E29+E30+E31</f>
        <v>490</v>
      </c>
      <c r="F32" s="95"/>
      <c r="G32" s="11">
        <f>G28+G29+G30+G31</f>
        <v>25.71</v>
      </c>
      <c r="H32" s="11">
        <f t="shared" ref="H32:P32" si="3">H28+H29+H30+H31</f>
        <v>31.47</v>
      </c>
      <c r="I32" s="11">
        <f t="shared" si="3"/>
        <v>19.749999999999996</v>
      </c>
      <c r="J32" s="11">
        <f t="shared" si="3"/>
        <v>23.379999999999995</v>
      </c>
      <c r="K32" s="11">
        <f t="shared" si="3"/>
        <v>57.2</v>
      </c>
      <c r="L32" s="11">
        <f t="shared" si="3"/>
        <v>67.12</v>
      </c>
      <c r="M32" s="11">
        <f t="shared" si="3"/>
        <v>12.49</v>
      </c>
      <c r="N32" s="11">
        <f t="shared" si="3"/>
        <v>13.16</v>
      </c>
      <c r="O32" s="11">
        <f t="shared" si="3"/>
        <v>510</v>
      </c>
      <c r="P32" s="11">
        <f t="shared" si="3"/>
        <v>623</v>
      </c>
      <c r="Q32" s="1"/>
    </row>
    <row r="33" spans="1:17" ht="15.75">
      <c r="A33" s="96" t="s">
        <v>35</v>
      </c>
      <c r="B33" s="97"/>
      <c r="C33" s="94">
        <f>C15+C18+C26+C32</f>
        <v>1433</v>
      </c>
      <c r="D33" s="95"/>
      <c r="E33" s="94">
        <f>E15+E18+E26+E32</f>
        <v>1737</v>
      </c>
      <c r="F33" s="95"/>
      <c r="G33" s="11">
        <f>G15+G18+G26+G32</f>
        <v>58.69</v>
      </c>
      <c r="H33" s="11">
        <f t="shared" ref="H33:P33" si="4">H15+H18+H26+H32</f>
        <v>73.13</v>
      </c>
      <c r="I33" s="11">
        <f t="shared" si="4"/>
        <v>51.655000000000001</v>
      </c>
      <c r="J33" s="11">
        <f t="shared" si="4"/>
        <v>61.809999999999995</v>
      </c>
      <c r="K33" s="11">
        <f t="shared" si="4"/>
        <v>181.51</v>
      </c>
      <c r="L33" s="11">
        <f t="shared" si="4"/>
        <v>224.62</v>
      </c>
      <c r="M33" s="11">
        <f t="shared" si="4"/>
        <v>53.580000000000005</v>
      </c>
      <c r="N33" s="11">
        <f t="shared" si="4"/>
        <v>61.31</v>
      </c>
      <c r="O33" s="11">
        <f t="shared" si="4"/>
        <v>1456.0900000000001</v>
      </c>
      <c r="P33" s="11">
        <f t="shared" si="4"/>
        <v>1821.7800000000002</v>
      </c>
      <c r="Q33" s="1"/>
    </row>
    <row r="34" spans="1:17" ht="70.5" customHeight="1">
      <c r="L34" s="75" t="s">
        <v>136</v>
      </c>
      <c r="M34" s="75"/>
      <c r="N34" s="75"/>
      <c r="O34" s="75"/>
      <c r="P34" s="75"/>
      <c r="Q34" s="75"/>
    </row>
    <row r="35" spans="1:17" ht="70.5" customHeight="1">
      <c r="L35" s="61"/>
      <c r="M35" s="61"/>
      <c r="N35" s="61"/>
      <c r="O35" s="61"/>
      <c r="P35" s="61"/>
      <c r="Q35" s="61"/>
    </row>
    <row r="36" spans="1:17" ht="63">
      <c r="A36" s="76" t="s">
        <v>1</v>
      </c>
      <c r="B36" s="78" t="s">
        <v>2</v>
      </c>
      <c r="C36" s="80" t="s">
        <v>50</v>
      </c>
      <c r="D36" s="82"/>
      <c r="E36" s="82"/>
      <c r="F36" s="81"/>
      <c r="G36" s="2" t="s">
        <v>3</v>
      </c>
      <c r="H36" s="2" t="s">
        <v>4</v>
      </c>
      <c r="I36" s="2" t="s">
        <v>5</v>
      </c>
      <c r="J36" s="2" t="s">
        <v>6</v>
      </c>
      <c r="K36" s="2" t="s">
        <v>7</v>
      </c>
      <c r="L36" s="2" t="s">
        <v>8</v>
      </c>
      <c r="M36" s="80" t="s">
        <v>134</v>
      </c>
      <c r="N36" s="81"/>
      <c r="O36" s="2" t="s">
        <v>9</v>
      </c>
      <c r="P36" s="2" t="s">
        <v>10</v>
      </c>
      <c r="Q36" s="78" t="s">
        <v>11</v>
      </c>
    </row>
    <row r="37" spans="1:17" ht="15.75">
      <c r="A37" s="77"/>
      <c r="B37" s="79"/>
      <c r="C37" s="80" t="s">
        <v>51</v>
      </c>
      <c r="D37" s="81"/>
      <c r="E37" s="80" t="s">
        <v>52</v>
      </c>
      <c r="F37" s="81"/>
      <c r="G37" s="3" t="s">
        <v>12</v>
      </c>
      <c r="H37" s="3" t="s">
        <v>12</v>
      </c>
      <c r="I37" s="3" t="s">
        <v>12</v>
      </c>
      <c r="J37" s="3" t="s">
        <v>12</v>
      </c>
      <c r="K37" s="3" t="s">
        <v>12</v>
      </c>
      <c r="L37" s="3" t="s">
        <v>12</v>
      </c>
      <c r="M37" s="3" t="s">
        <v>51</v>
      </c>
      <c r="N37" s="3" t="s">
        <v>52</v>
      </c>
      <c r="O37" s="3" t="s">
        <v>13</v>
      </c>
      <c r="P37" s="3" t="s">
        <v>13</v>
      </c>
      <c r="Q37" s="79"/>
    </row>
    <row r="38" spans="1:17" ht="15.75">
      <c r="A38" s="94" t="s">
        <v>36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95"/>
    </row>
    <row r="39" spans="1:17" ht="15.75">
      <c r="A39" s="107" t="s">
        <v>15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ht="30.75" customHeight="1">
      <c r="A40" s="1">
        <v>1</v>
      </c>
      <c r="B40" s="8" t="s">
        <v>138</v>
      </c>
      <c r="C40" s="98">
        <v>150</v>
      </c>
      <c r="D40" s="99"/>
      <c r="E40" s="98">
        <v>200</v>
      </c>
      <c r="F40" s="99"/>
      <c r="G40" s="12">
        <v>4.2699999999999996</v>
      </c>
      <c r="H40" s="12">
        <v>5.67</v>
      </c>
      <c r="I40" s="12">
        <v>4.8600000000000003</v>
      </c>
      <c r="J40" s="12">
        <v>5.28</v>
      </c>
      <c r="K40" s="12">
        <v>24.48</v>
      </c>
      <c r="L40" s="12">
        <v>32.549999999999997</v>
      </c>
      <c r="M40" s="12">
        <v>0.37</v>
      </c>
      <c r="N40" s="12">
        <v>0.5</v>
      </c>
      <c r="O40" s="12">
        <v>159</v>
      </c>
      <c r="P40" s="12">
        <v>200</v>
      </c>
      <c r="Q40" s="1">
        <v>2</v>
      </c>
    </row>
    <row r="41" spans="1:17" ht="15.75">
      <c r="A41" s="1">
        <v>2</v>
      </c>
      <c r="B41" s="8" t="s">
        <v>37</v>
      </c>
      <c r="C41" s="92">
        <v>38</v>
      </c>
      <c r="D41" s="93"/>
      <c r="E41" s="92">
        <v>50</v>
      </c>
      <c r="F41" s="93"/>
      <c r="G41" s="15">
        <v>2.33</v>
      </c>
      <c r="H41" s="15">
        <v>3.06</v>
      </c>
      <c r="I41" s="15">
        <v>7.17</v>
      </c>
      <c r="J41" s="15">
        <v>9.43</v>
      </c>
      <c r="K41" s="15">
        <v>13.9</v>
      </c>
      <c r="L41" s="15">
        <v>18.27</v>
      </c>
      <c r="M41" s="15">
        <v>0</v>
      </c>
      <c r="N41" s="15">
        <v>0</v>
      </c>
      <c r="O41" s="15">
        <v>129</v>
      </c>
      <c r="P41" s="15">
        <v>170</v>
      </c>
      <c r="Q41" s="1">
        <v>11</v>
      </c>
    </row>
    <row r="42" spans="1:17" ht="15.75">
      <c r="A42" s="1">
        <v>3</v>
      </c>
      <c r="B42" s="8" t="s">
        <v>38</v>
      </c>
      <c r="C42" s="92">
        <v>40</v>
      </c>
      <c r="D42" s="93"/>
      <c r="E42" s="92">
        <v>40</v>
      </c>
      <c r="F42" s="93"/>
      <c r="G42" s="15">
        <v>5.08</v>
      </c>
      <c r="H42" s="15">
        <v>5.08</v>
      </c>
      <c r="I42" s="15">
        <v>4.5999999999999996</v>
      </c>
      <c r="J42" s="15">
        <v>4.5999999999999996</v>
      </c>
      <c r="K42" s="15">
        <v>0.28000000000000003</v>
      </c>
      <c r="L42" s="15">
        <v>0.28000000000000003</v>
      </c>
      <c r="M42" s="15">
        <v>0</v>
      </c>
      <c r="N42" s="15">
        <v>0</v>
      </c>
      <c r="O42" s="15">
        <v>63</v>
      </c>
      <c r="P42" s="15">
        <v>63</v>
      </c>
      <c r="Q42" s="1">
        <v>13</v>
      </c>
    </row>
    <row r="43" spans="1:17" ht="15.75">
      <c r="A43" s="1">
        <v>4</v>
      </c>
      <c r="B43" s="8" t="s">
        <v>39</v>
      </c>
      <c r="C43" s="92">
        <v>150</v>
      </c>
      <c r="D43" s="93"/>
      <c r="E43" s="92">
        <v>180</v>
      </c>
      <c r="F43" s="93"/>
      <c r="G43" s="15">
        <v>3.8</v>
      </c>
      <c r="H43" s="15">
        <v>4.08</v>
      </c>
      <c r="I43" s="15">
        <v>3.3</v>
      </c>
      <c r="J43" s="15">
        <v>3.54</v>
      </c>
      <c r="K43" s="15">
        <v>15.6</v>
      </c>
      <c r="L43" s="15">
        <v>17.600000000000001</v>
      </c>
      <c r="M43" s="15">
        <v>1.2</v>
      </c>
      <c r="N43" s="15">
        <v>1.43</v>
      </c>
      <c r="O43" s="15">
        <v>107</v>
      </c>
      <c r="P43" s="15">
        <v>125</v>
      </c>
      <c r="Q43" s="1">
        <v>15</v>
      </c>
    </row>
    <row r="44" spans="1:17" ht="15.75">
      <c r="A44" s="96" t="s">
        <v>19</v>
      </c>
      <c r="B44" s="97"/>
      <c r="C44" s="94">
        <f>C40+C41+C42+C43</f>
        <v>378</v>
      </c>
      <c r="D44" s="95"/>
      <c r="E44" s="94">
        <f>E40+E41+E42+E43</f>
        <v>470</v>
      </c>
      <c r="F44" s="95"/>
      <c r="G44" s="9">
        <f>G40+G41+G42+G43</f>
        <v>15.48</v>
      </c>
      <c r="H44" s="9">
        <f t="shared" ref="H44:P44" si="5">H40+H41+H42+H43</f>
        <v>17.89</v>
      </c>
      <c r="I44" s="9">
        <f t="shared" si="5"/>
        <v>19.930000000000003</v>
      </c>
      <c r="J44" s="9">
        <f t="shared" si="5"/>
        <v>22.85</v>
      </c>
      <c r="K44" s="9">
        <f t="shared" si="5"/>
        <v>54.260000000000005</v>
      </c>
      <c r="L44" s="9">
        <f t="shared" si="5"/>
        <v>68.699999999999989</v>
      </c>
      <c r="M44" s="9">
        <f t="shared" si="5"/>
        <v>1.5699999999999998</v>
      </c>
      <c r="N44" s="9">
        <f t="shared" si="5"/>
        <v>1.93</v>
      </c>
      <c r="O44" s="9">
        <f t="shared" si="5"/>
        <v>458</v>
      </c>
      <c r="P44" s="9">
        <f t="shared" si="5"/>
        <v>558</v>
      </c>
      <c r="Q44" s="1"/>
    </row>
    <row r="45" spans="1:17" ht="15.75">
      <c r="A45" s="107" t="s">
        <v>20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/>
    </row>
    <row r="46" spans="1:17" ht="15.75">
      <c r="A46" s="1">
        <v>2</v>
      </c>
      <c r="B46" s="8" t="s">
        <v>40</v>
      </c>
      <c r="C46" s="92">
        <v>100</v>
      </c>
      <c r="D46" s="93"/>
      <c r="E46" s="92">
        <v>100</v>
      </c>
      <c r="F46" s="93"/>
      <c r="G46" s="6">
        <v>2.9</v>
      </c>
      <c r="H46" s="6">
        <v>2.9</v>
      </c>
      <c r="I46" s="6">
        <v>2.5</v>
      </c>
      <c r="J46" s="6">
        <v>2.5</v>
      </c>
      <c r="K46" s="6">
        <v>4.2</v>
      </c>
      <c r="L46" s="6">
        <v>4.2</v>
      </c>
      <c r="M46" s="6">
        <v>1.26</v>
      </c>
      <c r="N46" s="6">
        <v>1.26</v>
      </c>
      <c r="O46" s="6">
        <v>50.7</v>
      </c>
      <c r="P46" s="6">
        <v>50.7</v>
      </c>
      <c r="Q46" s="1">
        <v>17</v>
      </c>
    </row>
    <row r="47" spans="1:17" ht="15.75">
      <c r="A47" s="96" t="s">
        <v>22</v>
      </c>
      <c r="B47" s="97"/>
      <c r="C47" s="94">
        <f>C46</f>
        <v>100</v>
      </c>
      <c r="D47" s="95"/>
      <c r="E47" s="94">
        <f>E46</f>
        <v>100</v>
      </c>
      <c r="F47" s="95"/>
      <c r="G47" s="9">
        <f>G46</f>
        <v>2.9</v>
      </c>
      <c r="H47" s="9">
        <f t="shared" ref="H47:P47" si="6">H46</f>
        <v>2.9</v>
      </c>
      <c r="I47" s="9">
        <f t="shared" si="6"/>
        <v>2.5</v>
      </c>
      <c r="J47" s="9">
        <f t="shared" si="6"/>
        <v>2.5</v>
      </c>
      <c r="K47" s="9">
        <f t="shared" si="6"/>
        <v>4.2</v>
      </c>
      <c r="L47" s="9">
        <f t="shared" si="6"/>
        <v>4.2</v>
      </c>
      <c r="M47" s="9">
        <f t="shared" si="6"/>
        <v>1.26</v>
      </c>
      <c r="N47" s="9">
        <f t="shared" si="6"/>
        <v>1.26</v>
      </c>
      <c r="O47" s="9">
        <f t="shared" si="6"/>
        <v>50.7</v>
      </c>
      <c r="P47" s="9">
        <f t="shared" si="6"/>
        <v>50.7</v>
      </c>
      <c r="Q47" s="1"/>
    </row>
    <row r="48" spans="1:17" ht="15.75">
      <c r="A48" s="107" t="s">
        <v>23</v>
      </c>
      <c r="B48" s="109"/>
      <c r="C48" s="94"/>
      <c r="D48" s="95"/>
      <c r="E48" s="94"/>
      <c r="F48" s="95"/>
      <c r="G48" s="9"/>
      <c r="H48" s="9"/>
      <c r="I48" s="9"/>
      <c r="J48" s="9"/>
      <c r="K48" s="9"/>
      <c r="L48" s="9"/>
      <c r="M48" s="9"/>
      <c r="N48" s="9"/>
      <c r="O48" s="9"/>
      <c r="P48" s="9"/>
      <c r="Q48" s="1"/>
    </row>
    <row r="49" spans="1:17" s="19" customFormat="1" ht="33" customHeight="1">
      <c r="A49" s="1">
        <v>1</v>
      </c>
      <c r="B49" s="8" t="s">
        <v>41</v>
      </c>
      <c r="C49" s="98">
        <v>40</v>
      </c>
      <c r="D49" s="99"/>
      <c r="E49" s="98">
        <v>60</v>
      </c>
      <c r="F49" s="99"/>
      <c r="G49" s="17">
        <v>0.42</v>
      </c>
      <c r="H49" s="17">
        <v>0.63</v>
      </c>
      <c r="I49" s="17">
        <v>3.64</v>
      </c>
      <c r="J49" s="17">
        <v>5.46</v>
      </c>
      <c r="K49" s="17">
        <v>2.21</v>
      </c>
      <c r="L49" s="17">
        <v>3.31</v>
      </c>
      <c r="M49" s="17">
        <v>3.1</v>
      </c>
      <c r="N49" s="17">
        <v>4.5999999999999996</v>
      </c>
      <c r="O49" s="17">
        <v>43.2</v>
      </c>
      <c r="P49" s="17">
        <v>64.900000000000006</v>
      </c>
      <c r="Q49" s="1">
        <v>19</v>
      </c>
    </row>
    <row r="50" spans="1:17" s="19" customFormat="1" ht="31.5">
      <c r="A50" s="1">
        <v>2</v>
      </c>
      <c r="B50" s="8" t="s">
        <v>42</v>
      </c>
      <c r="C50" s="98">
        <v>150</v>
      </c>
      <c r="D50" s="99"/>
      <c r="E50" s="98">
        <v>200</v>
      </c>
      <c r="F50" s="99"/>
      <c r="G50" s="20">
        <v>3.98</v>
      </c>
      <c r="H50" s="17">
        <v>5.31</v>
      </c>
      <c r="I50" s="20">
        <v>3.11</v>
      </c>
      <c r="J50" s="17">
        <v>4.1399999999999997</v>
      </c>
      <c r="K50" s="20">
        <v>9.26</v>
      </c>
      <c r="L50" s="17">
        <v>12.35</v>
      </c>
      <c r="M50" s="17">
        <v>6.72</v>
      </c>
      <c r="N50" s="17">
        <v>11.2</v>
      </c>
      <c r="O50" s="20">
        <v>90.78</v>
      </c>
      <c r="P50" s="17">
        <v>121.04</v>
      </c>
      <c r="Q50" s="1">
        <v>28</v>
      </c>
    </row>
    <row r="51" spans="1:17" ht="15.75">
      <c r="A51" s="1">
        <v>3</v>
      </c>
      <c r="B51" s="8" t="s">
        <v>43</v>
      </c>
      <c r="C51" s="92">
        <v>110</v>
      </c>
      <c r="D51" s="93"/>
      <c r="E51" s="92">
        <v>150</v>
      </c>
      <c r="F51" s="93"/>
      <c r="G51" s="17">
        <v>2.2400000000000002</v>
      </c>
      <c r="H51" s="17">
        <v>3.06</v>
      </c>
      <c r="I51" s="17">
        <v>3.52</v>
      </c>
      <c r="J51" s="17">
        <v>4.8</v>
      </c>
      <c r="K51" s="17">
        <v>14.98</v>
      </c>
      <c r="L51" s="17">
        <v>20.43</v>
      </c>
      <c r="M51" s="17">
        <v>13.31</v>
      </c>
      <c r="N51" s="17">
        <v>18.149999999999999</v>
      </c>
      <c r="O51" s="17">
        <v>101.2</v>
      </c>
      <c r="P51" s="17">
        <v>142</v>
      </c>
      <c r="Q51" s="1">
        <v>38</v>
      </c>
    </row>
    <row r="52" spans="1:17" ht="20.25" customHeight="1">
      <c r="A52" s="1">
        <v>4</v>
      </c>
      <c r="B52" s="8" t="s">
        <v>44</v>
      </c>
      <c r="C52" s="92">
        <v>90</v>
      </c>
      <c r="D52" s="93"/>
      <c r="E52" s="92">
        <v>110</v>
      </c>
      <c r="F52" s="93"/>
      <c r="G52" s="6">
        <v>5.94</v>
      </c>
      <c r="H52" s="6">
        <v>8.0399999999999991</v>
      </c>
      <c r="I52" s="6">
        <v>3.42</v>
      </c>
      <c r="J52" s="6">
        <v>4.07</v>
      </c>
      <c r="K52" s="6">
        <v>1.54</v>
      </c>
      <c r="L52" s="6">
        <v>2.2000000000000002</v>
      </c>
      <c r="M52" s="6">
        <v>1.1299999999999999</v>
      </c>
      <c r="N52" s="6">
        <v>2.58</v>
      </c>
      <c r="O52" s="6">
        <v>61</v>
      </c>
      <c r="P52" s="6">
        <v>85</v>
      </c>
      <c r="Q52" s="1">
        <v>49</v>
      </c>
    </row>
    <row r="53" spans="1:17" ht="15.75" hidden="1">
      <c r="A53" s="1"/>
      <c r="B53" s="5" t="s">
        <v>45</v>
      </c>
      <c r="C53" s="6">
        <v>72</v>
      </c>
      <c r="D53" s="6">
        <v>60</v>
      </c>
      <c r="E53" s="6">
        <v>88</v>
      </c>
      <c r="F53" s="6">
        <v>70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1"/>
    </row>
    <row r="54" spans="1:17" ht="15.75">
      <c r="A54" s="1">
        <v>6</v>
      </c>
      <c r="B54" s="8" t="s">
        <v>46</v>
      </c>
      <c r="C54" s="92">
        <v>40</v>
      </c>
      <c r="D54" s="93"/>
      <c r="E54" s="92">
        <v>60</v>
      </c>
      <c r="F54" s="93"/>
      <c r="G54" s="6">
        <v>1.56</v>
      </c>
      <c r="H54" s="6">
        <v>2.6</v>
      </c>
      <c r="I54" s="6">
        <v>0.36</v>
      </c>
      <c r="J54" s="6">
        <v>0.6</v>
      </c>
      <c r="K54" s="6">
        <v>13.29</v>
      </c>
      <c r="L54" s="6">
        <v>22.14</v>
      </c>
      <c r="M54" s="6">
        <v>0</v>
      </c>
      <c r="N54" s="6">
        <v>0</v>
      </c>
      <c r="O54" s="6">
        <v>64.2</v>
      </c>
      <c r="P54" s="6">
        <v>107</v>
      </c>
      <c r="Q54" s="1">
        <v>57</v>
      </c>
    </row>
    <row r="55" spans="1:17" ht="15.75">
      <c r="A55" s="1">
        <v>7</v>
      </c>
      <c r="B55" s="8" t="s">
        <v>47</v>
      </c>
      <c r="C55" s="92">
        <v>150</v>
      </c>
      <c r="D55" s="93"/>
      <c r="E55" s="92">
        <v>180</v>
      </c>
      <c r="F55" s="93"/>
      <c r="G55" s="6">
        <v>0.08</v>
      </c>
      <c r="H55" s="6">
        <v>0.09</v>
      </c>
      <c r="I55" s="6">
        <v>0.03</v>
      </c>
      <c r="J55" s="6">
        <v>0.04</v>
      </c>
      <c r="K55" s="6">
        <v>23.5</v>
      </c>
      <c r="L55" s="6">
        <v>26.14</v>
      </c>
      <c r="M55" s="6">
        <v>24.37</v>
      </c>
      <c r="N55" s="6">
        <v>31.83</v>
      </c>
      <c r="O55" s="6">
        <v>94.7</v>
      </c>
      <c r="P55" s="6">
        <v>105.2</v>
      </c>
      <c r="Q55" s="1">
        <v>53</v>
      </c>
    </row>
    <row r="56" spans="1:17" ht="15.75">
      <c r="A56" s="96" t="s">
        <v>31</v>
      </c>
      <c r="B56" s="97"/>
      <c r="C56" s="94">
        <f>C49+C50+C51+C52+C54+C55</f>
        <v>580</v>
      </c>
      <c r="D56" s="95"/>
      <c r="E56" s="94">
        <f>E49+E50+E51+E52+E54+E55</f>
        <v>760</v>
      </c>
      <c r="F56" s="95"/>
      <c r="G56" s="13">
        <f>G49+G50+G51+G52+G54+G55</f>
        <v>14.220000000000002</v>
      </c>
      <c r="H56" s="13">
        <f t="shared" ref="H56:P56" si="7">H49+H50+H51+H52+H54+H55</f>
        <v>19.73</v>
      </c>
      <c r="I56" s="13">
        <f t="shared" si="7"/>
        <v>14.079999999999998</v>
      </c>
      <c r="J56" s="13">
        <f t="shared" si="7"/>
        <v>19.11</v>
      </c>
      <c r="K56" s="13">
        <f t="shared" si="7"/>
        <v>64.78</v>
      </c>
      <c r="L56" s="13">
        <f t="shared" si="7"/>
        <v>86.570000000000007</v>
      </c>
      <c r="M56" s="13">
        <f t="shared" si="7"/>
        <v>48.63</v>
      </c>
      <c r="N56" s="13">
        <f t="shared" si="7"/>
        <v>68.359999999999985</v>
      </c>
      <c r="O56" s="13">
        <f t="shared" si="7"/>
        <v>455.08</v>
      </c>
      <c r="P56" s="13">
        <f t="shared" si="7"/>
        <v>625.1400000000001</v>
      </c>
      <c r="Q56" s="1"/>
    </row>
    <row r="57" spans="1:17" ht="15.75">
      <c r="A57" s="107" t="s">
        <v>32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9"/>
    </row>
    <row r="58" spans="1:17" ht="31.5">
      <c r="A58" s="1">
        <v>1</v>
      </c>
      <c r="B58" s="5" t="s">
        <v>139</v>
      </c>
      <c r="C58" s="98">
        <v>60</v>
      </c>
      <c r="D58" s="99"/>
      <c r="E58" s="98">
        <v>80</v>
      </c>
      <c r="F58" s="99"/>
      <c r="G58" s="12">
        <v>4.5999999999999996</v>
      </c>
      <c r="H58" s="12">
        <v>6.13</v>
      </c>
      <c r="I58" s="12">
        <v>1.4</v>
      </c>
      <c r="J58" s="12">
        <v>1.87</v>
      </c>
      <c r="K58" s="12">
        <v>33.33</v>
      </c>
      <c r="L58" s="12">
        <v>44.44</v>
      </c>
      <c r="M58" s="12">
        <v>0.02</v>
      </c>
      <c r="N58" s="12">
        <v>0.03</v>
      </c>
      <c r="O58" s="12">
        <v>159.6</v>
      </c>
      <c r="P58" s="12">
        <v>212.8</v>
      </c>
      <c r="Q58" s="1">
        <v>60</v>
      </c>
    </row>
    <row r="59" spans="1:17" ht="15.75">
      <c r="A59" s="1">
        <v>2</v>
      </c>
      <c r="B59" s="8" t="s">
        <v>34</v>
      </c>
      <c r="C59" s="92">
        <v>180</v>
      </c>
      <c r="D59" s="93"/>
      <c r="E59" s="92">
        <v>200</v>
      </c>
      <c r="F59" s="93"/>
      <c r="G59" s="6">
        <v>5.48</v>
      </c>
      <c r="H59" s="6">
        <v>6.08</v>
      </c>
      <c r="I59" s="6">
        <v>4.88</v>
      </c>
      <c r="J59" s="6">
        <v>5.42</v>
      </c>
      <c r="K59" s="6">
        <v>9.07</v>
      </c>
      <c r="L59" s="6">
        <v>10.1</v>
      </c>
      <c r="M59" s="6">
        <v>2.0499999999999998</v>
      </c>
      <c r="N59" s="6">
        <v>2.46</v>
      </c>
      <c r="O59" s="6">
        <v>102</v>
      </c>
      <c r="P59" s="6">
        <v>115</v>
      </c>
      <c r="Q59" s="1">
        <v>74</v>
      </c>
    </row>
    <row r="60" spans="1:17" ht="15.75">
      <c r="A60" s="1">
        <v>3</v>
      </c>
      <c r="B60" s="8" t="s">
        <v>145</v>
      </c>
      <c r="C60" s="92">
        <v>100</v>
      </c>
      <c r="D60" s="93"/>
      <c r="E60" s="92">
        <v>100</v>
      </c>
      <c r="F60" s="93"/>
      <c r="G60" s="6">
        <v>0.4</v>
      </c>
      <c r="H60" s="6">
        <v>0.4</v>
      </c>
      <c r="I60" s="6">
        <v>0.4</v>
      </c>
      <c r="J60" s="6">
        <v>0.4</v>
      </c>
      <c r="K60" s="6">
        <v>9.8000000000000007</v>
      </c>
      <c r="L60" s="6">
        <v>9.8000000000000007</v>
      </c>
      <c r="M60" s="6">
        <v>10</v>
      </c>
      <c r="N60" s="6">
        <v>10</v>
      </c>
      <c r="O60" s="6">
        <v>44</v>
      </c>
      <c r="P60" s="6">
        <v>44</v>
      </c>
      <c r="Q60" s="1">
        <v>77</v>
      </c>
    </row>
    <row r="61" spans="1:17" ht="15.75">
      <c r="A61" s="96" t="s">
        <v>48</v>
      </c>
      <c r="B61" s="97"/>
      <c r="C61" s="94">
        <f>C58+C59+C60</f>
        <v>340</v>
      </c>
      <c r="D61" s="95"/>
      <c r="E61" s="94">
        <f>E58+E59+E60</f>
        <v>380</v>
      </c>
      <c r="F61" s="95"/>
      <c r="G61" s="11">
        <f>G58+G59+G60</f>
        <v>10.48</v>
      </c>
      <c r="H61" s="11">
        <f t="shared" ref="H61:P61" si="8">H58+H59+H60</f>
        <v>12.610000000000001</v>
      </c>
      <c r="I61" s="11">
        <f t="shared" si="8"/>
        <v>6.68</v>
      </c>
      <c r="J61" s="11">
        <f t="shared" si="8"/>
        <v>7.69</v>
      </c>
      <c r="K61" s="11">
        <f t="shared" si="8"/>
        <v>52.2</v>
      </c>
      <c r="L61" s="11">
        <f t="shared" si="8"/>
        <v>64.34</v>
      </c>
      <c r="M61" s="11">
        <f t="shared" si="8"/>
        <v>12.07</v>
      </c>
      <c r="N61" s="11">
        <f t="shared" si="8"/>
        <v>12.49</v>
      </c>
      <c r="O61" s="11">
        <f t="shared" si="8"/>
        <v>305.60000000000002</v>
      </c>
      <c r="P61" s="11">
        <f t="shared" si="8"/>
        <v>371.8</v>
      </c>
      <c r="Q61" s="1"/>
    </row>
    <row r="62" spans="1:17" ht="15.75">
      <c r="A62" s="96" t="s">
        <v>49</v>
      </c>
      <c r="B62" s="97"/>
      <c r="C62" s="94">
        <f>C44+C47+C56+C61</f>
        <v>1398</v>
      </c>
      <c r="D62" s="95"/>
      <c r="E62" s="94">
        <f>E44+E47+E56+E61</f>
        <v>1710</v>
      </c>
      <c r="F62" s="95"/>
      <c r="G62" s="14">
        <f>G44+G47+G56+G61</f>
        <v>43.08</v>
      </c>
      <c r="H62" s="14">
        <f t="shared" ref="H62:P62" si="9">H44+H47+H56+H61</f>
        <v>53.129999999999995</v>
      </c>
      <c r="I62" s="14">
        <f t="shared" si="9"/>
        <v>43.190000000000005</v>
      </c>
      <c r="J62" s="14">
        <f t="shared" si="9"/>
        <v>52.15</v>
      </c>
      <c r="K62" s="14">
        <f t="shared" si="9"/>
        <v>175.44</v>
      </c>
      <c r="L62" s="14">
        <f t="shared" si="9"/>
        <v>223.81</v>
      </c>
      <c r="M62" s="14">
        <f t="shared" si="9"/>
        <v>63.53</v>
      </c>
      <c r="N62" s="14">
        <f t="shared" si="9"/>
        <v>84.039999999999978</v>
      </c>
      <c r="O62" s="14">
        <f t="shared" si="9"/>
        <v>1269.3800000000001</v>
      </c>
      <c r="P62" s="14">
        <f t="shared" si="9"/>
        <v>1605.64</v>
      </c>
      <c r="Q62" s="1"/>
    </row>
    <row r="63" spans="1:17" ht="70.5" customHeight="1">
      <c r="L63" s="75" t="s">
        <v>136</v>
      </c>
      <c r="M63" s="75"/>
      <c r="N63" s="75"/>
      <c r="O63" s="75"/>
      <c r="P63" s="75"/>
      <c r="Q63" s="75"/>
    </row>
    <row r="64" spans="1:17" ht="70.5" customHeight="1">
      <c r="L64" s="61"/>
      <c r="M64" s="61"/>
      <c r="N64" s="61"/>
      <c r="O64" s="61"/>
      <c r="P64" s="61"/>
      <c r="Q64" s="61"/>
    </row>
    <row r="65" spans="1:35" ht="63">
      <c r="A65" s="76" t="s">
        <v>1</v>
      </c>
      <c r="B65" s="78" t="s">
        <v>2</v>
      </c>
      <c r="C65" s="80" t="s">
        <v>50</v>
      </c>
      <c r="D65" s="82"/>
      <c r="E65" s="82"/>
      <c r="F65" s="81"/>
      <c r="G65" s="2" t="s">
        <v>3</v>
      </c>
      <c r="H65" s="2" t="s">
        <v>4</v>
      </c>
      <c r="I65" s="2" t="s">
        <v>5</v>
      </c>
      <c r="J65" s="2" t="s">
        <v>6</v>
      </c>
      <c r="K65" s="2" t="s">
        <v>7</v>
      </c>
      <c r="L65" s="2" t="s">
        <v>8</v>
      </c>
      <c r="M65" s="80" t="s">
        <v>134</v>
      </c>
      <c r="N65" s="81"/>
      <c r="O65" s="2" t="s">
        <v>9</v>
      </c>
      <c r="P65" s="2" t="s">
        <v>10</v>
      </c>
      <c r="Q65" s="78" t="s">
        <v>11</v>
      </c>
    </row>
    <row r="66" spans="1:35" ht="15.75">
      <c r="A66" s="77"/>
      <c r="B66" s="79"/>
      <c r="C66" s="80" t="s">
        <v>51</v>
      </c>
      <c r="D66" s="81"/>
      <c r="E66" s="80" t="s">
        <v>52</v>
      </c>
      <c r="F66" s="81"/>
      <c r="G66" s="3" t="s">
        <v>12</v>
      </c>
      <c r="H66" s="3" t="s">
        <v>12</v>
      </c>
      <c r="I66" s="3" t="s">
        <v>12</v>
      </c>
      <c r="J66" s="3" t="s">
        <v>12</v>
      </c>
      <c r="K66" s="3" t="s">
        <v>12</v>
      </c>
      <c r="L66" s="3" t="s">
        <v>12</v>
      </c>
      <c r="M66" s="3" t="s">
        <v>51</v>
      </c>
      <c r="N66" s="3" t="s">
        <v>52</v>
      </c>
      <c r="O66" s="3" t="s">
        <v>13</v>
      </c>
      <c r="P66" s="3" t="s">
        <v>13</v>
      </c>
      <c r="Q66" s="79"/>
    </row>
    <row r="67" spans="1:35" ht="15.75">
      <c r="A67" s="66" t="s">
        <v>53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67"/>
      <c r="R67" s="21"/>
      <c r="S67" s="22"/>
      <c r="T67" s="22"/>
      <c r="U67" s="22"/>
      <c r="V67" s="22"/>
      <c r="W67" s="22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</row>
    <row r="68" spans="1:35" ht="15.75">
      <c r="A68" s="72" t="s">
        <v>15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4"/>
      <c r="R68" s="21"/>
      <c r="S68" s="22"/>
      <c r="T68" s="22"/>
      <c r="U68" s="22"/>
      <c r="V68" s="22"/>
      <c r="W68" s="22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</row>
    <row r="69" spans="1:35" ht="18.75" customHeight="1">
      <c r="A69" s="24">
        <v>1</v>
      </c>
      <c r="B69" s="25" t="s">
        <v>54</v>
      </c>
      <c r="C69" s="62">
        <v>150</v>
      </c>
      <c r="D69" s="63"/>
      <c r="E69" s="62">
        <v>200</v>
      </c>
      <c r="F69" s="63"/>
      <c r="G69" s="35">
        <v>2.3199999999999998</v>
      </c>
      <c r="H69" s="35">
        <v>3.09</v>
      </c>
      <c r="I69" s="35">
        <v>3.96</v>
      </c>
      <c r="J69" s="35">
        <v>4.07</v>
      </c>
      <c r="K69" s="35">
        <v>24.08</v>
      </c>
      <c r="L69" s="35">
        <v>32.090000000000003</v>
      </c>
      <c r="M69" s="35">
        <v>0.9</v>
      </c>
      <c r="N69" s="35">
        <v>1.2</v>
      </c>
      <c r="O69" s="35">
        <v>142</v>
      </c>
      <c r="P69" s="35">
        <v>177</v>
      </c>
      <c r="Q69" s="24">
        <v>3</v>
      </c>
      <c r="R69" s="21"/>
      <c r="S69" s="22"/>
      <c r="T69" s="22"/>
      <c r="U69" s="22"/>
      <c r="V69" s="22"/>
      <c r="W69" s="22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</row>
    <row r="70" spans="1:35" ht="20.25" customHeight="1">
      <c r="A70" s="24">
        <v>2</v>
      </c>
      <c r="B70" s="25" t="s">
        <v>17</v>
      </c>
      <c r="C70" s="64">
        <v>43</v>
      </c>
      <c r="D70" s="65"/>
      <c r="E70" s="64">
        <v>57</v>
      </c>
      <c r="F70" s="65"/>
      <c r="G70" s="15">
        <v>3.55</v>
      </c>
      <c r="H70" s="15">
        <v>4.54</v>
      </c>
      <c r="I70" s="15">
        <v>5.67</v>
      </c>
      <c r="J70" s="15">
        <v>7.25</v>
      </c>
      <c r="K70" s="15">
        <v>13.9</v>
      </c>
      <c r="L70" s="15">
        <v>17.77</v>
      </c>
      <c r="M70" s="15">
        <v>0.13</v>
      </c>
      <c r="N70" s="15">
        <v>0.17</v>
      </c>
      <c r="O70" s="6">
        <v>142.4</v>
      </c>
      <c r="P70" s="6">
        <v>182.18</v>
      </c>
      <c r="Q70" s="24">
        <v>12</v>
      </c>
      <c r="R70" s="21"/>
      <c r="S70" s="22"/>
      <c r="T70" s="22"/>
      <c r="U70" s="22"/>
      <c r="V70" s="22"/>
      <c r="W70" s="22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</row>
    <row r="71" spans="1:35" ht="18.75" customHeight="1">
      <c r="A71" s="24">
        <v>3</v>
      </c>
      <c r="B71" s="25" t="s">
        <v>18</v>
      </c>
      <c r="C71" s="64">
        <v>150</v>
      </c>
      <c r="D71" s="65"/>
      <c r="E71" s="64">
        <v>180</v>
      </c>
      <c r="F71" s="65"/>
      <c r="G71" s="15">
        <v>2.8</v>
      </c>
      <c r="H71" s="15">
        <v>3.16</v>
      </c>
      <c r="I71" s="15">
        <v>2.4</v>
      </c>
      <c r="J71" s="15">
        <v>2.67</v>
      </c>
      <c r="K71" s="15">
        <v>12.8</v>
      </c>
      <c r="L71" s="15">
        <v>15.95</v>
      </c>
      <c r="M71" s="15">
        <v>0.98</v>
      </c>
      <c r="N71" s="15">
        <v>1.17</v>
      </c>
      <c r="O71" s="15">
        <v>84</v>
      </c>
      <c r="P71" s="15">
        <v>110</v>
      </c>
      <c r="Q71" s="24">
        <v>14</v>
      </c>
      <c r="R71" s="21"/>
      <c r="S71" s="22"/>
      <c r="T71" s="22"/>
      <c r="U71" s="22"/>
      <c r="V71" s="22"/>
      <c r="W71" s="22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</row>
    <row r="72" spans="1:35" ht="18" customHeight="1">
      <c r="A72" s="68" t="s">
        <v>19</v>
      </c>
      <c r="B72" s="70"/>
      <c r="C72" s="66">
        <f>C69+C70+C71</f>
        <v>343</v>
      </c>
      <c r="D72" s="67"/>
      <c r="E72" s="66">
        <f>E69+E70+E71</f>
        <v>437</v>
      </c>
      <c r="F72" s="67"/>
      <c r="G72" s="29">
        <f>G69+G70+G71</f>
        <v>8.6699999999999982</v>
      </c>
      <c r="H72" s="29">
        <f t="shared" ref="H72:P72" si="10">H69+H70+H71</f>
        <v>10.79</v>
      </c>
      <c r="I72" s="29">
        <f t="shared" si="10"/>
        <v>12.03</v>
      </c>
      <c r="J72" s="29">
        <f t="shared" si="10"/>
        <v>13.99</v>
      </c>
      <c r="K72" s="29">
        <f t="shared" si="10"/>
        <v>50.78</v>
      </c>
      <c r="L72" s="29">
        <f t="shared" si="10"/>
        <v>65.81</v>
      </c>
      <c r="M72" s="29">
        <f t="shared" si="10"/>
        <v>2.0099999999999998</v>
      </c>
      <c r="N72" s="29">
        <f t="shared" si="10"/>
        <v>2.54</v>
      </c>
      <c r="O72" s="29">
        <f t="shared" si="10"/>
        <v>368.4</v>
      </c>
      <c r="P72" s="29">
        <f t="shared" si="10"/>
        <v>469.18</v>
      </c>
      <c r="Q72" s="24"/>
      <c r="R72" s="21"/>
      <c r="S72" s="22"/>
      <c r="T72" s="22"/>
      <c r="U72" s="22"/>
      <c r="V72" s="22"/>
      <c r="W72" s="22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35" ht="33.75" hidden="1" customHeight="1">
      <c r="A73" s="24"/>
      <c r="B73" s="2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24"/>
      <c r="R73" s="21"/>
      <c r="S73" s="22"/>
      <c r="T73" s="22"/>
      <c r="U73" s="22"/>
      <c r="V73" s="22"/>
      <c r="W73" s="22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</row>
    <row r="74" spans="1:35" ht="33.75" hidden="1" customHeight="1">
      <c r="A74" s="24"/>
      <c r="B74" s="2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24"/>
      <c r="R74" s="21"/>
      <c r="S74" s="22"/>
      <c r="T74" s="22"/>
      <c r="U74" s="22"/>
      <c r="V74" s="22"/>
      <c r="W74" s="22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</row>
    <row r="75" spans="1:35" ht="33.75" hidden="1" customHeight="1">
      <c r="A75" s="24"/>
      <c r="B75" s="2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24"/>
      <c r="R75" s="21"/>
      <c r="S75" s="22"/>
      <c r="T75" s="22"/>
      <c r="U75" s="22"/>
      <c r="V75" s="22"/>
      <c r="W75" s="22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</row>
    <row r="76" spans="1:35" ht="33.75" hidden="1" customHeight="1">
      <c r="A76" s="24"/>
      <c r="B76" s="2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24"/>
      <c r="R76" s="21"/>
      <c r="S76" s="22"/>
      <c r="T76" s="22"/>
      <c r="U76" s="22"/>
      <c r="V76" s="22"/>
      <c r="W76" s="22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</row>
    <row r="77" spans="1:35" ht="15.75">
      <c r="A77" s="72" t="s">
        <v>20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4"/>
      <c r="R77" s="21"/>
      <c r="S77" s="22"/>
      <c r="T77" s="22"/>
      <c r="U77" s="22"/>
      <c r="V77" s="22"/>
      <c r="W77" s="22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</row>
    <row r="78" spans="1:35" s="16" customFormat="1" ht="17.25" customHeight="1">
      <c r="A78" s="24">
        <v>1</v>
      </c>
      <c r="B78" s="25" t="s">
        <v>55</v>
      </c>
      <c r="C78" s="64">
        <v>100</v>
      </c>
      <c r="D78" s="65"/>
      <c r="E78" s="64">
        <v>100</v>
      </c>
      <c r="F78" s="65"/>
      <c r="G78" s="15">
        <v>0.5</v>
      </c>
      <c r="H78" s="15">
        <v>0.5</v>
      </c>
      <c r="I78" s="15">
        <v>0</v>
      </c>
      <c r="J78" s="15">
        <v>0</v>
      </c>
      <c r="K78" s="15">
        <v>12.7</v>
      </c>
      <c r="L78" s="15">
        <v>12.7</v>
      </c>
      <c r="M78" s="6">
        <v>7.2</v>
      </c>
      <c r="N78" s="6">
        <v>7.2</v>
      </c>
      <c r="O78" s="15">
        <v>55</v>
      </c>
      <c r="P78" s="15">
        <v>55</v>
      </c>
      <c r="Q78" s="24">
        <v>16</v>
      </c>
      <c r="R78" s="30"/>
      <c r="S78" s="31"/>
      <c r="T78" s="31"/>
      <c r="U78" s="31"/>
      <c r="V78" s="31"/>
      <c r="W78" s="31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spans="1:35" ht="15.75">
      <c r="A79" s="68" t="s">
        <v>22</v>
      </c>
      <c r="B79" s="69"/>
      <c r="C79" s="66">
        <f>C78</f>
        <v>100</v>
      </c>
      <c r="D79" s="67"/>
      <c r="E79" s="66">
        <f>E78</f>
        <v>100</v>
      </c>
      <c r="F79" s="67"/>
      <c r="G79" s="29">
        <f>G78</f>
        <v>0.5</v>
      </c>
      <c r="H79" s="29">
        <f t="shared" ref="H79:P79" si="11">H78</f>
        <v>0.5</v>
      </c>
      <c r="I79" s="29">
        <f t="shared" si="11"/>
        <v>0</v>
      </c>
      <c r="J79" s="29">
        <f t="shared" si="11"/>
        <v>0</v>
      </c>
      <c r="K79" s="29">
        <f t="shared" si="11"/>
        <v>12.7</v>
      </c>
      <c r="L79" s="29">
        <f t="shared" si="11"/>
        <v>12.7</v>
      </c>
      <c r="M79" s="29">
        <f t="shared" si="11"/>
        <v>7.2</v>
      </c>
      <c r="N79" s="29">
        <f t="shared" si="11"/>
        <v>7.2</v>
      </c>
      <c r="O79" s="29">
        <f t="shared" si="11"/>
        <v>55</v>
      </c>
      <c r="P79" s="29">
        <f t="shared" si="11"/>
        <v>55</v>
      </c>
      <c r="Q79" s="24"/>
      <c r="R79" s="21"/>
      <c r="S79" s="22"/>
      <c r="T79" s="22"/>
      <c r="U79" s="22"/>
      <c r="V79" s="22"/>
      <c r="W79" s="22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</row>
    <row r="80" spans="1:35" ht="15.75">
      <c r="A80" s="89" t="s">
        <v>23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1"/>
      <c r="R80" s="21"/>
      <c r="S80" s="22"/>
      <c r="T80" s="22"/>
      <c r="U80" s="22"/>
      <c r="V80" s="22"/>
      <c r="W80" s="22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</row>
    <row r="81" spans="1:35" ht="19.5" customHeight="1">
      <c r="A81" s="24">
        <v>1</v>
      </c>
      <c r="B81" s="25" t="s">
        <v>56</v>
      </c>
      <c r="C81" s="62">
        <v>40</v>
      </c>
      <c r="D81" s="63"/>
      <c r="E81" s="62">
        <v>60</v>
      </c>
      <c r="F81" s="63"/>
      <c r="G81" s="15">
        <v>0.62</v>
      </c>
      <c r="H81" s="15">
        <v>0.94</v>
      </c>
      <c r="I81" s="15">
        <v>0.25</v>
      </c>
      <c r="J81" s="15">
        <v>0.38</v>
      </c>
      <c r="K81" s="15">
        <v>7.86</v>
      </c>
      <c r="L81" s="15">
        <v>11.79</v>
      </c>
      <c r="M81" s="15">
        <v>3.45</v>
      </c>
      <c r="N81" s="15">
        <v>5.18</v>
      </c>
      <c r="O81" s="15">
        <v>52.6</v>
      </c>
      <c r="P81" s="15">
        <v>78.900000000000006</v>
      </c>
      <c r="Q81" s="24">
        <v>20</v>
      </c>
      <c r="R81" s="21"/>
      <c r="S81" s="22"/>
      <c r="T81" s="22"/>
      <c r="U81" s="22"/>
      <c r="V81" s="22"/>
      <c r="W81" s="22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</row>
    <row r="82" spans="1:35" ht="19.5" customHeight="1">
      <c r="A82" s="24">
        <v>2</v>
      </c>
      <c r="B82" s="25" t="s">
        <v>57</v>
      </c>
      <c r="C82" s="62">
        <v>150</v>
      </c>
      <c r="D82" s="63"/>
      <c r="E82" s="62">
        <v>200</v>
      </c>
      <c r="F82" s="63"/>
      <c r="G82" s="35">
        <v>1.38</v>
      </c>
      <c r="H82" s="35">
        <v>1.85</v>
      </c>
      <c r="I82" s="35">
        <v>4.6399999999999997</v>
      </c>
      <c r="J82" s="35">
        <v>6.2</v>
      </c>
      <c r="K82" s="35">
        <v>9.25</v>
      </c>
      <c r="L82" s="35">
        <v>12.34</v>
      </c>
      <c r="M82" s="35">
        <v>11</v>
      </c>
      <c r="N82" s="35">
        <v>18.399999999999999</v>
      </c>
      <c r="O82" s="35">
        <v>84.35</v>
      </c>
      <c r="P82" s="35">
        <v>112.46</v>
      </c>
      <c r="Q82" s="24">
        <v>29</v>
      </c>
      <c r="R82" s="21"/>
      <c r="S82" s="22"/>
      <c r="T82" s="22"/>
      <c r="U82" s="22"/>
      <c r="V82" s="22"/>
      <c r="W82" s="22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</row>
    <row r="83" spans="1:35" ht="19.5" customHeight="1">
      <c r="A83" s="24">
        <v>3</v>
      </c>
      <c r="B83" s="25" t="s">
        <v>58</v>
      </c>
      <c r="C83" s="62">
        <v>110</v>
      </c>
      <c r="D83" s="63"/>
      <c r="E83" s="62">
        <v>150</v>
      </c>
      <c r="F83" s="63"/>
      <c r="G83" s="35">
        <v>4.04</v>
      </c>
      <c r="H83" s="35">
        <v>5.5</v>
      </c>
      <c r="I83" s="35">
        <v>3.31</v>
      </c>
      <c r="J83" s="35">
        <v>4.57</v>
      </c>
      <c r="K83" s="35">
        <v>19.39</v>
      </c>
      <c r="L83" s="35">
        <v>26.44</v>
      </c>
      <c r="M83" s="35">
        <v>0</v>
      </c>
      <c r="N83" s="35">
        <v>0</v>
      </c>
      <c r="O83" s="35">
        <v>123.2</v>
      </c>
      <c r="P83" s="35">
        <v>168</v>
      </c>
      <c r="Q83" s="24">
        <v>39</v>
      </c>
      <c r="R83" s="21"/>
      <c r="S83" s="22"/>
      <c r="T83" s="22"/>
      <c r="U83" s="22"/>
      <c r="V83" s="22"/>
      <c r="W83" s="22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</row>
    <row r="84" spans="1:35" ht="19.5" customHeight="1">
      <c r="A84" s="24">
        <v>4</v>
      </c>
      <c r="B84" s="25" t="s">
        <v>59</v>
      </c>
      <c r="C84" s="62">
        <v>65</v>
      </c>
      <c r="D84" s="63"/>
      <c r="E84" s="62">
        <v>75</v>
      </c>
      <c r="F84" s="63"/>
      <c r="G84" s="35">
        <v>8.93</v>
      </c>
      <c r="H84" s="35">
        <v>11.92</v>
      </c>
      <c r="I84" s="35">
        <v>6.74</v>
      </c>
      <c r="J84" s="35">
        <v>8.8000000000000007</v>
      </c>
      <c r="K84" s="35">
        <v>8.9700000000000006</v>
      </c>
      <c r="L84" s="35">
        <v>11.64</v>
      </c>
      <c r="M84" s="35">
        <v>0</v>
      </c>
      <c r="N84" s="35">
        <v>0</v>
      </c>
      <c r="O84" s="35">
        <v>132</v>
      </c>
      <c r="P84" s="35">
        <v>173</v>
      </c>
      <c r="Q84" s="24">
        <v>47</v>
      </c>
      <c r="R84" s="21"/>
      <c r="S84" s="22"/>
      <c r="T84" s="22"/>
      <c r="U84" s="22"/>
      <c r="V84" s="22"/>
      <c r="W84" s="22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1:35" ht="18.75" customHeight="1">
      <c r="A85" s="24">
        <v>5</v>
      </c>
      <c r="B85" s="25" t="s">
        <v>60</v>
      </c>
      <c r="C85" s="62">
        <v>30</v>
      </c>
      <c r="D85" s="63"/>
      <c r="E85" s="62">
        <v>30</v>
      </c>
      <c r="F85" s="63"/>
      <c r="G85" s="35">
        <v>1.08</v>
      </c>
      <c r="H85" s="35">
        <v>1.08</v>
      </c>
      <c r="I85" s="35">
        <v>1.23</v>
      </c>
      <c r="J85" s="35">
        <v>1.23</v>
      </c>
      <c r="K85" s="35">
        <v>1.19</v>
      </c>
      <c r="L85" s="35">
        <v>1.19</v>
      </c>
      <c r="M85" s="35">
        <v>0.05</v>
      </c>
      <c r="N85" s="35">
        <v>0.05</v>
      </c>
      <c r="O85" s="35">
        <v>20.13</v>
      </c>
      <c r="P85" s="35">
        <v>20.13</v>
      </c>
      <c r="Q85" s="24">
        <v>58</v>
      </c>
      <c r="R85" s="21"/>
      <c r="S85" s="22"/>
      <c r="T85" s="22"/>
      <c r="U85" s="22"/>
      <c r="V85" s="22"/>
      <c r="W85" s="22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</row>
    <row r="86" spans="1:35" ht="15" customHeight="1">
      <c r="A86" s="24">
        <v>6</v>
      </c>
      <c r="B86" s="26" t="s">
        <v>30</v>
      </c>
      <c r="C86" s="62">
        <v>30</v>
      </c>
      <c r="D86" s="63"/>
      <c r="E86" s="62">
        <v>50</v>
      </c>
      <c r="F86" s="63"/>
      <c r="G86" s="15">
        <v>3.08</v>
      </c>
      <c r="H86" s="15">
        <v>3.85</v>
      </c>
      <c r="I86" s="15">
        <v>1.2</v>
      </c>
      <c r="J86" s="15">
        <v>1.5</v>
      </c>
      <c r="K86" s="15">
        <v>19.920000000000002</v>
      </c>
      <c r="L86" s="15">
        <v>24.9</v>
      </c>
      <c r="M86" s="15">
        <v>0</v>
      </c>
      <c r="N86" s="15">
        <v>0</v>
      </c>
      <c r="O86" s="15">
        <v>104.8</v>
      </c>
      <c r="P86" s="15">
        <v>131</v>
      </c>
      <c r="Q86" s="24">
        <v>57</v>
      </c>
      <c r="R86" s="21"/>
      <c r="S86" s="22"/>
      <c r="T86" s="22"/>
      <c r="U86" s="22"/>
      <c r="V86" s="22"/>
      <c r="W86" s="22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</row>
    <row r="87" spans="1:35" ht="20.25" customHeight="1">
      <c r="A87" s="24">
        <v>7</v>
      </c>
      <c r="B87" s="25" t="s">
        <v>61</v>
      </c>
      <c r="C87" s="62">
        <v>150</v>
      </c>
      <c r="D87" s="63"/>
      <c r="E87" s="62">
        <v>180</v>
      </c>
      <c r="F87" s="63"/>
      <c r="G87" s="15">
        <v>0.61</v>
      </c>
      <c r="H87" s="15">
        <v>0.68</v>
      </c>
      <c r="I87" s="15">
        <v>0.25</v>
      </c>
      <c r="J87" s="15">
        <v>0.28000000000000003</v>
      </c>
      <c r="K87" s="15">
        <v>18.670000000000002</v>
      </c>
      <c r="L87" s="15">
        <v>20.7</v>
      </c>
      <c r="M87" s="15">
        <v>54</v>
      </c>
      <c r="N87" s="15">
        <v>60</v>
      </c>
      <c r="O87" s="15">
        <v>85.4</v>
      </c>
      <c r="P87" s="15">
        <v>105</v>
      </c>
      <c r="Q87" s="24">
        <v>54</v>
      </c>
      <c r="R87" s="21"/>
      <c r="S87" s="22"/>
      <c r="T87" s="22"/>
      <c r="U87" s="22"/>
      <c r="V87" s="22"/>
      <c r="W87" s="22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</row>
    <row r="88" spans="1:35" ht="15.75">
      <c r="A88" s="68" t="s">
        <v>31</v>
      </c>
      <c r="B88" s="70"/>
      <c r="C88" s="66">
        <f>C81+C82+C83+C84+C85+C86+C87</f>
        <v>575</v>
      </c>
      <c r="D88" s="67"/>
      <c r="E88" s="66">
        <f>E81+E82+E83+E84+E85+E86+E87</f>
        <v>745</v>
      </c>
      <c r="F88" s="67"/>
      <c r="G88" s="28">
        <f>G81+G82+G83+G84+G85+G86+G87</f>
        <v>19.739999999999995</v>
      </c>
      <c r="H88" s="28">
        <f t="shared" ref="H88:P88" si="12">H81+H82+H83+H84+H85+H86+H87</f>
        <v>25.82</v>
      </c>
      <c r="I88" s="28">
        <f t="shared" si="12"/>
        <v>17.619999999999997</v>
      </c>
      <c r="J88" s="28">
        <f t="shared" si="12"/>
        <v>22.960000000000004</v>
      </c>
      <c r="K88" s="28">
        <f t="shared" si="12"/>
        <v>85.25</v>
      </c>
      <c r="L88" s="28">
        <f t="shared" si="12"/>
        <v>109</v>
      </c>
      <c r="M88" s="28">
        <f t="shared" si="12"/>
        <v>68.5</v>
      </c>
      <c r="N88" s="28">
        <f t="shared" si="12"/>
        <v>83.63</v>
      </c>
      <c r="O88" s="28">
        <f t="shared" si="12"/>
        <v>602.4799999999999</v>
      </c>
      <c r="P88" s="28">
        <f t="shared" si="12"/>
        <v>788.49</v>
      </c>
      <c r="Q88" s="24"/>
      <c r="R88" s="21"/>
      <c r="S88" s="22"/>
      <c r="T88" s="22"/>
      <c r="U88" s="22"/>
      <c r="V88" s="22"/>
      <c r="W88" s="22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</row>
    <row r="89" spans="1:35" ht="15.75">
      <c r="A89" s="72" t="s">
        <v>32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4"/>
      <c r="R89" s="21"/>
      <c r="S89" s="22"/>
      <c r="T89" s="22"/>
      <c r="U89" s="22"/>
      <c r="V89" s="22"/>
      <c r="W89" s="22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</row>
    <row r="90" spans="1:35" ht="19.5" customHeight="1">
      <c r="A90" s="24">
        <v>1</v>
      </c>
      <c r="B90" s="25" t="s">
        <v>62</v>
      </c>
      <c r="C90" s="62">
        <v>130</v>
      </c>
      <c r="D90" s="63"/>
      <c r="E90" s="62">
        <v>150</v>
      </c>
      <c r="F90" s="63"/>
      <c r="G90" s="15">
        <v>8.8699999999999992</v>
      </c>
      <c r="H90" s="15">
        <v>10.24</v>
      </c>
      <c r="I90" s="15">
        <v>9.1</v>
      </c>
      <c r="J90" s="15">
        <v>10.5</v>
      </c>
      <c r="K90" s="15">
        <v>4.4400000000000004</v>
      </c>
      <c r="L90" s="15">
        <v>5.12</v>
      </c>
      <c r="M90" s="15">
        <v>1.58</v>
      </c>
      <c r="N90" s="15">
        <v>1.82</v>
      </c>
      <c r="O90" s="15">
        <v>135.27000000000001</v>
      </c>
      <c r="P90" s="15">
        <v>156</v>
      </c>
      <c r="Q90" s="24">
        <v>80</v>
      </c>
      <c r="R90" s="21"/>
      <c r="S90" s="22"/>
      <c r="T90" s="22"/>
      <c r="U90" s="22"/>
      <c r="V90" s="22"/>
      <c r="W90" s="22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</row>
    <row r="91" spans="1:35" ht="15.75" hidden="1">
      <c r="A91" s="24"/>
      <c r="B91" s="26" t="s">
        <v>26</v>
      </c>
      <c r="C91" s="15" t="s">
        <v>63</v>
      </c>
      <c r="D91" s="15">
        <v>52</v>
      </c>
      <c r="E91" s="15" t="s">
        <v>64</v>
      </c>
      <c r="F91" s="15">
        <v>60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24"/>
      <c r="R91" s="21"/>
      <c r="S91" s="22"/>
      <c r="T91" s="22"/>
      <c r="U91" s="22"/>
      <c r="V91" s="22"/>
      <c r="W91" s="22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</row>
    <row r="92" spans="1:35" ht="16.5" customHeight="1">
      <c r="A92" s="24">
        <v>2</v>
      </c>
      <c r="B92" s="25" t="s">
        <v>65</v>
      </c>
      <c r="C92" s="64">
        <v>150</v>
      </c>
      <c r="D92" s="65"/>
      <c r="E92" s="64">
        <v>180</v>
      </c>
      <c r="F92" s="65"/>
      <c r="G92" s="15">
        <v>0.08</v>
      </c>
      <c r="H92" s="15">
        <v>0.13</v>
      </c>
      <c r="I92" s="15">
        <v>0</v>
      </c>
      <c r="J92" s="15">
        <v>0</v>
      </c>
      <c r="K92" s="15">
        <v>14</v>
      </c>
      <c r="L92" s="15">
        <v>15.44</v>
      </c>
      <c r="M92" s="15">
        <v>1.7999999999999999E-2</v>
      </c>
      <c r="N92" s="15">
        <v>0.02</v>
      </c>
      <c r="O92" s="15">
        <v>56</v>
      </c>
      <c r="P92" s="15">
        <v>68</v>
      </c>
      <c r="Q92" s="24">
        <v>84</v>
      </c>
      <c r="R92" s="21"/>
      <c r="S92" s="22"/>
      <c r="T92" s="22"/>
      <c r="U92" s="22"/>
      <c r="V92" s="22"/>
      <c r="W92" s="22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</row>
    <row r="93" spans="1:35" ht="17.25" customHeight="1">
      <c r="A93" s="24">
        <v>3</v>
      </c>
      <c r="B93" s="25" t="s">
        <v>140</v>
      </c>
      <c r="C93" s="64">
        <v>20</v>
      </c>
      <c r="D93" s="65"/>
      <c r="E93" s="64">
        <v>40</v>
      </c>
      <c r="F93" s="65"/>
      <c r="G93" s="15">
        <v>1.5</v>
      </c>
      <c r="H93" s="15">
        <v>3</v>
      </c>
      <c r="I93" s="15">
        <v>1.96</v>
      </c>
      <c r="J93" s="15">
        <v>3.92</v>
      </c>
      <c r="K93" s="15">
        <v>14.88</v>
      </c>
      <c r="L93" s="15">
        <v>29.76</v>
      </c>
      <c r="M93" s="15">
        <v>0</v>
      </c>
      <c r="N93" s="15">
        <v>0</v>
      </c>
      <c r="O93" s="15">
        <v>83.4</v>
      </c>
      <c r="P93" s="15">
        <v>166.8</v>
      </c>
      <c r="Q93" s="24">
        <v>79</v>
      </c>
      <c r="R93" s="21"/>
      <c r="S93" s="22"/>
      <c r="T93" s="22"/>
      <c r="U93" s="22"/>
      <c r="V93" s="22"/>
      <c r="W93" s="22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</row>
    <row r="94" spans="1:35" ht="17.25" customHeight="1">
      <c r="A94" s="24">
        <v>4</v>
      </c>
      <c r="B94" s="25" t="s">
        <v>146</v>
      </c>
      <c r="C94" s="64">
        <v>100</v>
      </c>
      <c r="D94" s="65"/>
      <c r="E94" s="64">
        <v>100</v>
      </c>
      <c r="F94" s="65"/>
      <c r="G94" s="15">
        <v>0.56000000000000005</v>
      </c>
      <c r="H94" s="15">
        <v>0.56000000000000005</v>
      </c>
      <c r="I94" s="15">
        <v>0.14000000000000001</v>
      </c>
      <c r="J94" s="15">
        <v>0.14000000000000001</v>
      </c>
      <c r="K94" s="15">
        <v>15.2</v>
      </c>
      <c r="L94" s="15">
        <v>15.2</v>
      </c>
      <c r="M94" s="15">
        <v>40</v>
      </c>
      <c r="N94" s="15">
        <v>40</v>
      </c>
      <c r="O94" s="15">
        <v>64</v>
      </c>
      <c r="P94" s="15">
        <v>64</v>
      </c>
      <c r="Q94" s="24">
        <v>77</v>
      </c>
      <c r="R94" s="21"/>
      <c r="S94" s="22"/>
      <c r="T94" s="22"/>
      <c r="U94" s="22"/>
      <c r="V94" s="22"/>
      <c r="W94" s="22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</row>
    <row r="95" spans="1:35" ht="15.75">
      <c r="A95" s="68" t="s">
        <v>48</v>
      </c>
      <c r="B95" s="70"/>
      <c r="C95" s="85">
        <f>C90+C92+C93+C94</f>
        <v>400</v>
      </c>
      <c r="D95" s="88"/>
      <c r="E95" s="85">
        <f>E90+E92+E93+E94</f>
        <v>470</v>
      </c>
      <c r="F95" s="88"/>
      <c r="G95" s="28">
        <f>G90+G92+G93+G94</f>
        <v>11.01</v>
      </c>
      <c r="H95" s="28">
        <f t="shared" ref="H95:P95" si="13">H90+H92+H93+H94</f>
        <v>13.930000000000001</v>
      </c>
      <c r="I95" s="28">
        <f t="shared" si="13"/>
        <v>11.2</v>
      </c>
      <c r="J95" s="28">
        <f t="shared" si="13"/>
        <v>14.56</v>
      </c>
      <c r="K95" s="28">
        <f t="shared" si="13"/>
        <v>48.519999999999996</v>
      </c>
      <c r="L95" s="28">
        <f t="shared" si="13"/>
        <v>65.52</v>
      </c>
      <c r="M95" s="28">
        <f t="shared" si="13"/>
        <v>41.597999999999999</v>
      </c>
      <c r="N95" s="28">
        <f t="shared" si="13"/>
        <v>41.84</v>
      </c>
      <c r="O95" s="28">
        <f t="shared" si="13"/>
        <v>338.67</v>
      </c>
      <c r="P95" s="28">
        <f t="shared" si="13"/>
        <v>454.8</v>
      </c>
      <c r="Q95" s="24"/>
      <c r="R95" s="21"/>
      <c r="S95" s="22"/>
      <c r="T95" s="22"/>
      <c r="U95" s="22"/>
      <c r="V95" s="22"/>
      <c r="W95" s="22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 ht="15.75">
      <c r="A96" s="68" t="s">
        <v>66</v>
      </c>
      <c r="B96" s="70"/>
      <c r="C96" s="66">
        <f>C72+C79+C88+C95</f>
        <v>1418</v>
      </c>
      <c r="D96" s="67"/>
      <c r="E96" s="66">
        <f>E72+E79+E88+E95</f>
        <v>1752</v>
      </c>
      <c r="F96" s="67"/>
      <c r="G96" s="28">
        <f>G72+G79+G88+G95</f>
        <v>39.919999999999995</v>
      </c>
      <c r="H96" s="28">
        <f t="shared" ref="H96:O96" si="14">H72+H79+H88+H95</f>
        <v>51.04</v>
      </c>
      <c r="I96" s="28">
        <f t="shared" si="14"/>
        <v>40.849999999999994</v>
      </c>
      <c r="J96" s="28">
        <f t="shared" si="14"/>
        <v>51.510000000000005</v>
      </c>
      <c r="K96" s="28">
        <f t="shared" si="14"/>
        <v>197.25</v>
      </c>
      <c r="L96" s="28">
        <f t="shared" si="14"/>
        <v>253.02999999999997</v>
      </c>
      <c r="M96" s="28">
        <f t="shared" si="14"/>
        <v>119.30800000000001</v>
      </c>
      <c r="N96" s="28">
        <f t="shared" si="14"/>
        <v>135.20999999999998</v>
      </c>
      <c r="O96" s="28">
        <f t="shared" si="14"/>
        <v>1364.55</v>
      </c>
      <c r="P96" s="28">
        <f>P72+P79+P88+P95</f>
        <v>1767.47</v>
      </c>
      <c r="Q96" s="24"/>
      <c r="R96" s="21"/>
      <c r="S96" s="22"/>
      <c r="T96" s="22"/>
      <c r="U96" s="22"/>
      <c r="V96" s="22"/>
      <c r="W96" s="22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</row>
    <row r="97" spans="1:35" ht="70.5" customHeight="1">
      <c r="L97" s="75" t="s">
        <v>136</v>
      </c>
      <c r="M97" s="75"/>
      <c r="N97" s="75"/>
      <c r="O97" s="75"/>
      <c r="P97" s="75"/>
      <c r="Q97" s="75"/>
    </row>
    <row r="98" spans="1:35" ht="70.5" customHeight="1">
      <c r="L98" s="61"/>
      <c r="M98" s="61"/>
      <c r="N98" s="61"/>
      <c r="O98" s="61"/>
      <c r="P98" s="61"/>
      <c r="Q98" s="61"/>
    </row>
    <row r="99" spans="1:35" ht="63">
      <c r="A99" s="76" t="s">
        <v>1</v>
      </c>
      <c r="B99" s="78" t="s">
        <v>2</v>
      </c>
      <c r="C99" s="80" t="s">
        <v>50</v>
      </c>
      <c r="D99" s="82"/>
      <c r="E99" s="82"/>
      <c r="F99" s="81"/>
      <c r="G99" s="2" t="s">
        <v>3</v>
      </c>
      <c r="H99" s="2" t="s">
        <v>4</v>
      </c>
      <c r="I99" s="2" t="s">
        <v>5</v>
      </c>
      <c r="J99" s="2" t="s">
        <v>6</v>
      </c>
      <c r="K99" s="2" t="s">
        <v>7</v>
      </c>
      <c r="L99" s="2" t="s">
        <v>8</v>
      </c>
      <c r="M99" s="80" t="s">
        <v>134</v>
      </c>
      <c r="N99" s="81"/>
      <c r="O99" s="2" t="s">
        <v>9</v>
      </c>
      <c r="P99" s="2" t="s">
        <v>10</v>
      </c>
      <c r="Q99" s="78" t="s">
        <v>11</v>
      </c>
    </row>
    <row r="100" spans="1:35" ht="15.75">
      <c r="A100" s="77"/>
      <c r="B100" s="79"/>
      <c r="C100" s="80" t="s">
        <v>51</v>
      </c>
      <c r="D100" s="81"/>
      <c r="E100" s="80" t="s">
        <v>52</v>
      </c>
      <c r="F100" s="81"/>
      <c r="G100" s="3" t="s">
        <v>12</v>
      </c>
      <c r="H100" s="3" t="s">
        <v>12</v>
      </c>
      <c r="I100" s="3" t="s">
        <v>12</v>
      </c>
      <c r="J100" s="3" t="s">
        <v>12</v>
      </c>
      <c r="K100" s="3" t="s">
        <v>12</v>
      </c>
      <c r="L100" s="3" t="s">
        <v>12</v>
      </c>
      <c r="M100" s="3" t="s">
        <v>51</v>
      </c>
      <c r="N100" s="3" t="s">
        <v>52</v>
      </c>
      <c r="O100" s="3" t="s">
        <v>13</v>
      </c>
      <c r="P100" s="3" t="s">
        <v>13</v>
      </c>
      <c r="Q100" s="79"/>
    </row>
    <row r="101" spans="1:35" ht="15.75">
      <c r="A101" s="66" t="s">
        <v>67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67"/>
      <c r="R101" s="21"/>
      <c r="S101" s="22"/>
      <c r="T101" s="22"/>
      <c r="U101" s="22"/>
      <c r="V101" s="22"/>
      <c r="W101" s="22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</row>
    <row r="102" spans="1:35" ht="15.75">
      <c r="A102" s="72" t="s">
        <v>15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4"/>
      <c r="R102" s="21"/>
      <c r="S102" s="22"/>
      <c r="T102" s="22"/>
      <c r="U102" s="22"/>
      <c r="V102" s="22"/>
      <c r="W102" s="22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</row>
    <row r="103" spans="1:35" ht="15.75">
      <c r="A103" s="24">
        <v>1</v>
      </c>
      <c r="B103" s="25" t="s">
        <v>68</v>
      </c>
      <c r="C103" s="64">
        <v>150</v>
      </c>
      <c r="D103" s="65"/>
      <c r="E103" s="64">
        <v>200</v>
      </c>
      <c r="F103" s="65"/>
      <c r="G103" s="15">
        <v>4.67</v>
      </c>
      <c r="H103" s="15">
        <v>6.21</v>
      </c>
      <c r="I103" s="15">
        <v>4.8600000000000003</v>
      </c>
      <c r="J103" s="15">
        <v>5.28</v>
      </c>
      <c r="K103" s="15">
        <v>20.94</v>
      </c>
      <c r="L103" s="15">
        <v>27.9</v>
      </c>
      <c r="M103" s="15">
        <v>0.27</v>
      </c>
      <c r="N103" s="15">
        <v>0.36</v>
      </c>
      <c r="O103" s="15">
        <v>146</v>
      </c>
      <c r="P103" s="15">
        <v>184</v>
      </c>
      <c r="Q103" s="24">
        <v>4</v>
      </c>
      <c r="R103" s="21"/>
      <c r="S103" s="22"/>
      <c r="T103" s="22"/>
      <c r="U103" s="22"/>
      <c r="V103" s="22"/>
      <c r="W103" s="22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</row>
    <row r="104" spans="1:35" ht="18" customHeight="1">
      <c r="A104" s="24">
        <v>2</v>
      </c>
      <c r="B104" s="25" t="s">
        <v>17</v>
      </c>
      <c r="C104" s="64">
        <v>43</v>
      </c>
      <c r="D104" s="65"/>
      <c r="E104" s="64">
        <v>57</v>
      </c>
      <c r="F104" s="65"/>
      <c r="G104" s="15">
        <v>3.55</v>
      </c>
      <c r="H104" s="15">
        <v>4.54</v>
      </c>
      <c r="I104" s="15">
        <v>5.67</v>
      </c>
      <c r="J104" s="15">
        <v>7.25</v>
      </c>
      <c r="K104" s="15">
        <v>13.9</v>
      </c>
      <c r="L104" s="15">
        <v>17.77</v>
      </c>
      <c r="M104" s="15">
        <v>0.13</v>
      </c>
      <c r="N104" s="15">
        <v>0.17</v>
      </c>
      <c r="O104" s="6">
        <v>142.4</v>
      </c>
      <c r="P104" s="6">
        <v>182.18</v>
      </c>
      <c r="Q104" s="24">
        <v>12</v>
      </c>
      <c r="R104" s="21"/>
      <c r="S104" s="22"/>
      <c r="T104" s="22"/>
      <c r="U104" s="22"/>
      <c r="V104" s="22"/>
      <c r="W104" s="22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</row>
    <row r="105" spans="1:35" ht="32.25" customHeight="1">
      <c r="A105" s="24">
        <v>3</v>
      </c>
      <c r="B105" s="25" t="s">
        <v>69</v>
      </c>
      <c r="C105" s="62">
        <v>150</v>
      </c>
      <c r="D105" s="63"/>
      <c r="E105" s="62">
        <v>180</v>
      </c>
      <c r="F105" s="63"/>
      <c r="G105" s="33">
        <v>1.8</v>
      </c>
      <c r="H105" s="33">
        <v>2.0099999999999998</v>
      </c>
      <c r="I105" s="33">
        <v>1.3</v>
      </c>
      <c r="J105" s="33">
        <v>1.39</v>
      </c>
      <c r="K105" s="33">
        <v>23.08</v>
      </c>
      <c r="L105" s="33">
        <v>25.65</v>
      </c>
      <c r="M105" s="33">
        <v>0.25</v>
      </c>
      <c r="N105" s="33">
        <v>0.28000000000000003</v>
      </c>
      <c r="O105" s="33">
        <v>110.8</v>
      </c>
      <c r="P105" s="33">
        <v>128</v>
      </c>
      <c r="Q105" s="24">
        <v>83</v>
      </c>
      <c r="R105" s="21"/>
      <c r="S105" s="22"/>
      <c r="T105" s="22"/>
      <c r="U105" s="22"/>
      <c r="V105" s="22"/>
      <c r="W105" s="22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</row>
    <row r="106" spans="1:35" ht="15.75">
      <c r="A106" s="68" t="s">
        <v>70</v>
      </c>
      <c r="B106" s="70"/>
      <c r="C106" s="66">
        <f>C103+C104+C105</f>
        <v>343</v>
      </c>
      <c r="D106" s="67"/>
      <c r="E106" s="66">
        <f>E103+E104+E105</f>
        <v>437</v>
      </c>
      <c r="F106" s="67"/>
      <c r="G106" s="28">
        <f>G103+G104+G105</f>
        <v>10.02</v>
      </c>
      <c r="H106" s="28">
        <f t="shared" ref="H106:P106" si="15">H103+H104+H105</f>
        <v>12.76</v>
      </c>
      <c r="I106" s="28">
        <f t="shared" si="15"/>
        <v>11.830000000000002</v>
      </c>
      <c r="J106" s="28">
        <f t="shared" si="15"/>
        <v>13.920000000000002</v>
      </c>
      <c r="K106" s="28">
        <f t="shared" si="15"/>
        <v>57.92</v>
      </c>
      <c r="L106" s="28">
        <f t="shared" si="15"/>
        <v>71.319999999999993</v>
      </c>
      <c r="M106" s="28">
        <f t="shared" si="15"/>
        <v>0.65</v>
      </c>
      <c r="N106" s="28">
        <f t="shared" si="15"/>
        <v>0.81</v>
      </c>
      <c r="O106" s="28">
        <f t="shared" si="15"/>
        <v>399.2</v>
      </c>
      <c r="P106" s="28">
        <f t="shared" si="15"/>
        <v>494.18</v>
      </c>
      <c r="Q106" s="24"/>
      <c r="R106" s="21"/>
      <c r="S106" s="22"/>
      <c r="T106" s="22"/>
      <c r="U106" s="22"/>
      <c r="V106" s="22"/>
      <c r="W106" s="22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</row>
    <row r="107" spans="1:35" ht="15.75">
      <c r="A107" s="72" t="s">
        <v>20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4"/>
      <c r="R107" s="21"/>
      <c r="S107" s="22"/>
      <c r="T107" s="22"/>
      <c r="U107" s="22"/>
      <c r="V107" s="22"/>
      <c r="W107" s="22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</row>
    <row r="108" spans="1:35" ht="19.5" customHeight="1">
      <c r="A108" s="24">
        <v>1</v>
      </c>
      <c r="B108" s="38" t="s">
        <v>55</v>
      </c>
      <c r="C108" s="64">
        <v>100</v>
      </c>
      <c r="D108" s="65"/>
      <c r="E108" s="64">
        <v>100</v>
      </c>
      <c r="F108" s="65"/>
      <c r="G108" s="15">
        <v>0.5</v>
      </c>
      <c r="H108" s="15">
        <v>0.5</v>
      </c>
      <c r="I108" s="15">
        <v>0</v>
      </c>
      <c r="J108" s="15">
        <v>0</v>
      </c>
      <c r="K108" s="15">
        <v>12.7</v>
      </c>
      <c r="L108" s="15">
        <v>12.7</v>
      </c>
      <c r="M108" s="6">
        <v>7.2</v>
      </c>
      <c r="N108" s="6">
        <v>7.2</v>
      </c>
      <c r="O108" s="15">
        <v>55</v>
      </c>
      <c r="P108" s="15">
        <v>55</v>
      </c>
      <c r="Q108" s="24">
        <v>16</v>
      </c>
      <c r="R108" s="21"/>
      <c r="S108" s="22"/>
      <c r="T108" s="22"/>
      <c r="U108" s="22"/>
      <c r="V108" s="22"/>
      <c r="W108" s="22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</row>
    <row r="109" spans="1:35" ht="26.25" customHeight="1">
      <c r="A109" s="68" t="s">
        <v>22</v>
      </c>
      <c r="B109" s="69"/>
      <c r="C109" s="66">
        <f>C108</f>
        <v>100</v>
      </c>
      <c r="D109" s="67"/>
      <c r="E109" s="66">
        <f>E108</f>
        <v>100</v>
      </c>
      <c r="F109" s="67"/>
      <c r="G109" s="29">
        <f>G108</f>
        <v>0.5</v>
      </c>
      <c r="H109" s="29">
        <f t="shared" ref="H109:P109" si="16">H108</f>
        <v>0.5</v>
      </c>
      <c r="I109" s="29">
        <f t="shared" si="16"/>
        <v>0</v>
      </c>
      <c r="J109" s="29">
        <f t="shared" si="16"/>
        <v>0</v>
      </c>
      <c r="K109" s="29">
        <f t="shared" si="16"/>
        <v>12.7</v>
      </c>
      <c r="L109" s="29">
        <f t="shared" si="16"/>
        <v>12.7</v>
      </c>
      <c r="M109" s="29">
        <f t="shared" si="16"/>
        <v>7.2</v>
      </c>
      <c r="N109" s="29">
        <f t="shared" si="16"/>
        <v>7.2</v>
      </c>
      <c r="O109" s="29">
        <f t="shared" si="16"/>
        <v>55</v>
      </c>
      <c r="P109" s="29">
        <f t="shared" si="16"/>
        <v>55</v>
      </c>
      <c r="Q109" s="24"/>
      <c r="R109" s="21"/>
      <c r="S109" s="22"/>
      <c r="T109" s="22"/>
      <c r="U109" s="22"/>
      <c r="V109" s="22"/>
      <c r="W109" s="22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</row>
    <row r="110" spans="1:35" ht="15.75">
      <c r="A110" s="72" t="s">
        <v>23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4"/>
      <c r="R110" s="21"/>
      <c r="S110" s="22"/>
      <c r="T110" s="22"/>
      <c r="U110" s="22"/>
      <c r="V110" s="22"/>
      <c r="W110" s="22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</row>
    <row r="111" spans="1:35" ht="31.5" customHeight="1">
      <c r="A111" s="24">
        <v>1</v>
      </c>
      <c r="B111" s="25" t="s">
        <v>71</v>
      </c>
      <c r="C111" s="62">
        <v>40</v>
      </c>
      <c r="D111" s="63"/>
      <c r="E111" s="62">
        <v>60</v>
      </c>
      <c r="F111" s="63"/>
      <c r="G111" s="35">
        <v>0.38</v>
      </c>
      <c r="H111" s="35">
        <v>0.56999999999999995</v>
      </c>
      <c r="I111" s="35">
        <v>2.4500000000000002</v>
      </c>
      <c r="J111" s="35">
        <v>3.68</v>
      </c>
      <c r="K111" s="35">
        <v>1.23</v>
      </c>
      <c r="L111" s="35">
        <v>1.84</v>
      </c>
      <c r="M111" s="35">
        <v>7.6</v>
      </c>
      <c r="N111" s="35">
        <v>11.4</v>
      </c>
      <c r="O111" s="35">
        <v>28.56</v>
      </c>
      <c r="P111" s="35">
        <v>42.84</v>
      </c>
      <c r="Q111" s="24">
        <v>21</v>
      </c>
      <c r="R111" s="21"/>
      <c r="S111" s="22"/>
      <c r="T111" s="22"/>
      <c r="U111" s="22"/>
      <c r="V111" s="22"/>
      <c r="W111" s="22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</row>
    <row r="112" spans="1:35" ht="18" customHeight="1">
      <c r="A112" s="24">
        <v>2</v>
      </c>
      <c r="B112" s="25" t="s">
        <v>72</v>
      </c>
      <c r="C112" s="62">
        <v>150</v>
      </c>
      <c r="D112" s="63"/>
      <c r="E112" s="62">
        <v>200</v>
      </c>
      <c r="F112" s="63"/>
      <c r="G112" s="35">
        <v>5.16</v>
      </c>
      <c r="H112" s="35">
        <v>8.6</v>
      </c>
      <c r="I112" s="35">
        <v>5.04</v>
      </c>
      <c r="J112" s="35">
        <v>8.4</v>
      </c>
      <c r="K112" s="35">
        <v>8.6</v>
      </c>
      <c r="L112" s="35">
        <v>14.33</v>
      </c>
      <c r="M112" s="35">
        <v>5.47</v>
      </c>
      <c r="N112" s="35">
        <v>9.11</v>
      </c>
      <c r="O112" s="35">
        <v>125</v>
      </c>
      <c r="P112" s="35">
        <v>167</v>
      </c>
      <c r="Q112" s="24">
        <v>30</v>
      </c>
      <c r="R112" s="21"/>
      <c r="S112" s="22"/>
      <c r="T112" s="22"/>
      <c r="U112" s="22"/>
      <c r="V112" s="22"/>
      <c r="W112" s="22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</row>
    <row r="113" spans="1:35" ht="20.25" customHeight="1">
      <c r="A113" s="24">
        <v>3</v>
      </c>
      <c r="B113" s="25" t="s">
        <v>73</v>
      </c>
      <c r="C113" s="64">
        <v>110</v>
      </c>
      <c r="D113" s="65"/>
      <c r="E113" s="64">
        <v>150</v>
      </c>
      <c r="F113" s="65"/>
      <c r="G113" s="41">
        <v>2.48</v>
      </c>
      <c r="H113" s="41">
        <v>3.38</v>
      </c>
      <c r="I113" s="41">
        <v>3.21</v>
      </c>
      <c r="J113" s="41">
        <v>4.38</v>
      </c>
      <c r="K113" s="41">
        <v>1.08</v>
      </c>
      <c r="L113" s="41">
        <v>1.48</v>
      </c>
      <c r="M113" s="41">
        <v>15.4</v>
      </c>
      <c r="N113" s="41">
        <v>20.96</v>
      </c>
      <c r="O113" s="41">
        <v>109</v>
      </c>
      <c r="P113" s="41">
        <v>149</v>
      </c>
      <c r="Q113" s="24">
        <v>40</v>
      </c>
      <c r="R113" s="21"/>
      <c r="S113" s="22"/>
      <c r="T113" s="22"/>
      <c r="U113" s="22"/>
      <c r="V113" s="22"/>
      <c r="W113" s="22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</row>
    <row r="114" spans="1:35" ht="30" customHeight="1">
      <c r="A114" s="24">
        <v>4</v>
      </c>
      <c r="B114" s="25" t="s">
        <v>74</v>
      </c>
      <c r="C114" s="62">
        <v>60</v>
      </c>
      <c r="D114" s="63"/>
      <c r="E114" s="62">
        <v>75</v>
      </c>
      <c r="F114" s="63"/>
      <c r="G114" s="35">
        <v>7.18</v>
      </c>
      <c r="H114" s="35">
        <v>9.6199999999999992</v>
      </c>
      <c r="I114" s="35">
        <v>5.92</v>
      </c>
      <c r="J114" s="35">
        <v>7.81</v>
      </c>
      <c r="K114" s="35">
        <v>5.39</v>
      </c>
      <c r="L114" s="35">
        <v>7.42</v>
      </c>
      <c r="M114" s="35">
        <v>1.98</v>
      </c>
      <c r="N114" s="35">
        <v>2.4500000000000002</v>
      </c>
      <c r="O114" s="35">
        <v>104</v>
      </c>
      <c r="P114" s="35">
        <v>138</v>
      </c>
      <c r="Q114" s="24">
        <v>48</v>
      </c>
      <c r="R114" s="21"/>
      <c r="S114" s="22"/>
      <c r="T114" s="22"/>
      <c r="U114" s="22"/>
      <c r="V114" s="22"/>
      <c r="W114" s="22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</row>
    <row r="115" spans="1:35" s="16" customFormat="1" ht="18" customHeight="1">
      <c r="A115" s="24">
        <v>5</v>
      </c>
      <c r="B115" s="25" t="s">
        <v>46</v>
      </c>
      <c r="C115" s="64">
        <v>40</v>
      </c>
      <c r="D115" s="65"/>
      <c r="E115" s="64">
        <v>60</v>
      </c>
      <c r="F115" s="65"/>
      <c r="G115" s="15">
        <v>1.56</v>
      </c>
      <c r="H115" s="15">
        <v>2.6</v>
      </c>
      <c r="I115" s="15">
        <v>0.36</v>
      </c>
      <c r="J115" s="15">
        <v>0.6</v>
      </c>
      <c r="K115" s="15">
        <v>13.29</v>
      </c>
      <c r="L115" s="15">
        <v>22.14</v>
      </c>
      <c r="M115" s="15">
        <v>0</v>
      </c>
      <c r="N115" s="15">
        <v>0</v>
      </c>
      <c r="O115" s="15">
        <v>64.2</v>
      </c>
      <c r="P115" s="15">
        <v>107</v>
      </c>
      <c r="Q115" s="24">
        <v>57</v>
      </c>
      <c r="R115" s="30"/>
      <c r="S115" s="31"/>
      <c r="T115" s="31"/>
      <c r="U115" s="31"/>
      <c r="V115" s="31"/>
      <c r="W115" s="31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</row>
    <row r="116" spans="1:35" ht="30.75" customHeight="1">
      <c r="A116" s="24">
        <v>6</v>
      </c>
      <c r="B116" s="25" t="s">
        <v>75</v>
      </c>
      <c r="C116" s="62">
        <v>150</v>
      </c>
      <c r="D116" s="63"/>
      <c r="E116" s="62">
        <v>180</v>
      </c>
      <c r="F116" s="63"/>
      <c r="G116" s="35">
        <v>0.33</v>
      </c>
      <c r="H116" s="35">
        <v>0.44</v>
      </c>
      <c r="I116" s="35">
        <v>1.4999999999999999E-2</v>
      </c>
      <c r="J116" s="35">
        <v>0.02</v>
      </c>
      <c r="K116" s="35">
        <v>20.82</v>
      </c>
      <c r="L116" s="35">
        <v>27.76</v>
      </c>
      <c r="M116" s="35">
        <v>26.3</v>
      </c>
      <c r="N116" s="35">
        <v>30.4</v>
      </c>
      <c r="O116" s="35">
        <v>84.75</v>
      </c>
      <c r="P116" s="35">
        <v>113</v>
      </c>
      <c r="Q116" s="24">
        <v>55</v>
      </c>
      <c r="R116" s="21"/>
      <c r="S116" s="22"/>
      <c r="T116" s="22"/>
      <c r="U116" s="22"/>
      <c r="V116" s="22"/>
      <c r="W116" s="22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</row>
    <row r="117" spans="1:35" ht="15.75">
      <c r="A117" s="68" t="s">
        <v>76</v>
      </c>
      <c r="B117" s="69"/>
      <c r="C117" s="66">
        <f>C111+C112+C113+C114+C115+C116</f>
        <v>550</v>
      </c>
      <c r="D117" s="67"/>
      <c r="E117" s="66">
        <f>E111+E112+E113+E114+E115+E116</f>
        <v>725</v>
      </c>
      <c r="F117" s="67"/>
      <c r="G117" s="40">
        <f>G111+G112+G113+G114+G115+G116</f>
        <v>17.089999999999996</v>
      </c>
      <c r="H117" s="40">
        <f t="shared" ref="H117:P117" si="17">H111+H112+H113+H114+H115+H116</f>
        <v>25.210000000000004</v>
      </c>
      <c r="I117" s="40">
        <f t="shared" si="17"/>
        <v>16.994999999999997</v>
      </c>
      <c r="J117" s="40">
        <f t="shared" si="17"/>
        <v>24.89</v>
      </c>
      <c r="K117" s="40">
        <f t="shared" si="17"/>
        <v>50.41</v>
      </c>
      <c r="L117" s="40">
        <f t="shared" si="17"/>
        <v>74.97</v>
      </c>
      <c r="M117" s="40">
        <f t="shared" si="17"/>
        <v>56.75</v>
      </c>
      <c r="N117" s="40">
        <f t="shared" si="17"/>
        <v>74.319999999999993</v>
      </c>
      <c r="O117" s="40">
        <f t="shared" si="17"/>
        <v>515.51</v>
      </c>
      <c r="P117" s="40">
        <f t="shared" si="17"/>
        <v>716.84</v>
      </c>
      <c r="Q117" s="24"/>
      <c r="R117" s="21"/>
      <c r="S117" s="22"/>
      <c r="T117" s="22"/>
      <c r="U117" s="22"/>
      <c r="V117" s="22"/>
      <c r="W117" s="22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</row>
    <row r="118" spans="1:35" ht="15.75">
      <c r="A118" s="72" t="s">
        <v>32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4"/>
      <c r="R118" s="21"/>
      <c r="S118" s="22"/>
      <c r="T118" s="22"/>
      <c r="U118" s="22"/>
      <c r="V118" s="22"/>
      <c r="W118" s="22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</row>
    <row r="119" spans="1:35" ht="18.75" customHeight="1">
      <c r="A119" s="24">
        <v>1</v>
      </c>
      <c r="B119" s="33" t="s">
        <v>77</v>
      </c>
      <c r="C119" s="62">
        <v>130</v>
      </c>
      <c r="D119" s="63"/>
      <c r="E119" s="62">
        <v>150</v>
      </c>
      <c r="F119" s="63"/>
      <c r="G119" s="15">
        <v>17.13</v>
      </c>
      <c r="H119" s="15">
        <v>21.89</v>
      </c>
      <c r="I119" s="15">
        <v>15.17</v>
      </c>
      <c r="J119" s="15">
        <v>16.03</v>
      </c>
      <c r="K119" s="15">
        <v>17.71</v>
      </c>
      <c r="L119" s="15">
        <v>22.6</v>
      </c>
      <c r="M119" s="15">
        <v>0.23</v>
      </c>
      <c r="N119" s="15">
        <v>0.28000000000000003</v>
      </c>
      <c r="O119" s="15">
        <v>276</v>
      </c>
      <c r="P119" s="15">
        <v>321</v>
      </c>
      <c r="Q119" s="24">
        <v>63</v>
      </c>
      <c r="R119" s="21"/>
      <c r="S119" s="22"/>
      <c r="T119" s="22"/>
      <c r="U119" s="22"/>
      <c r="V119" s="22"/>
      <c r="W119" s="22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</row>
    <row r="120" spans="1:35" ht="18" customHeight="1">
      <c r="A120" s="24">
        <v>2</v>
      </c>
      <c r="B120" s="25" t="s">
        <v>34</v>
      </c>
      <c r="C120" s="64">
        <v>180</v>
      </c>
      <c r="D120" s="65"/>
      <c r="E120" s="64">
        <v>200</v>
      </c>
      <c r="F120" s="65"/>
      <c r="G120" s="15">
        <v>5.48</v>
      </c>
      <c r="H120" s="15">
        <v>6.08</v>
      </c>
      <c r="I120" s="15">
        <v>4.88</v>
      </c>
      <c r="J120" s="15">
        <v>5.42</v>
      </c>
      <c r="K120" s="15">
        <v>9.07</v>
      </c>
      <c r="L120" s="15">
        <v>10.1</v>
      </c>
      <c r="M120" s="6">
        <v>2.0499999999999998</v>
      </c>
      <c r="N120" s="6">
        <v>2.46</v>
      </c>
      <c r="O120" s="15">
        <v>102</v>
      </c>
      <c r="P120" s="35">
        <v>115</v>
      </c>
      <c r="Q120" s="24">
        <v>74</v>
      </c>
      <c r="R120" s="21"/>
      <c r="S120" s="22"/>
      <c r="T120" s="22"/>
      <c r="U120" s="22"/>
      <c r="V120" s="22"/>
      <c r="W120" s="22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</row>
    <row r="121" spans="1:35" ht="18.75" customHeight="1">
      <c r="A121" s="24">
        <v>3</v>
      </c>
      <c r="B121" s="25" t="s">
        <v>141</v>
      </c>
      <c r="C121" s="64">
        <v>20</v>
      </c>
      <c r="D121" s="65"/>
      <c r="E121" s="64">
        <v>40</v>
      </c>
      <c r="F121" s="65"/>
      <c r="G121" s="15">
        <v>0.98</v>
      </c>
      <c r="H121" s="15">
        <v>1.96</v>
      </c>
      <c r="I121" s="15">
        <v>5.5</v>
      </c>
      <c r="J121" s="15">
        <v>11</v>
      </c>
      <c r="K121" s="15">
        <v>12.2</v>
      </c>
      <c r="L121" s="15">
        <v>24.4</v>
      </c>
      <c r="M121" s="15">
        <v>0</v>
      </c>
      <c r="N121" s="15">
        <v>0</v>
      </c>
      <c r="O121" s="15">
        <v>110.4</v>
      </c>
      <c r="P121" s="15">
        <v>220.8</v>
      </c>
      <c r="Q121" s="24">
        <v>78</v>
      </c>
      <c r="R121" s="21"/>
      <c r="S121" s="22"/>
      <c r="T121" s="22"/>
      <c r="U121" s="22"/>
      <c r="V121" s="22"/>
      <c r="W121" s="22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</row>
    <row r="122" spans="1:35" ht="15.75">
      <c r="A122" s="68" t="s">
        <v>78</v>
      </c>
      <c r="B122" s="70"/>
      <c r="C122" s="66">
        <f>C119+C120+C121</f>
        <v>330</v>
      </c>
      <c r="D122" s="67"/>
      <c r="E122" s="66">
        <f>E119+E120+E121</f>
        <v>390</v>
      </c>
      <c r="F122" s="67"/>
      <c r="G122" s="28">
        <f>G119+G120+G121</f>
        <v>23.59</v>
      </c>
      <c r="H122" s="28">
        <f t="shared" ref="H122:P122" si="18">H119+H120+H121</f>
        <v>29.93</v>
      </c>
      <c r="I122" s="28">
        <f t="shared" si="18"/>
        <v>25.55</v>
      </c>
      <c r="J122" s="28">
        <f t="shared" si="18"/>
        <v>32.450000000000003</v>
      </c>
      <c r="K122" s="28">
        <f t="shared" si="18"/>
        <v>38.980000000000004</v>
      </c>
      <c r="L122" s="28">
        <f t="shared" si="18"/>
        <v>57.1</v>
      </c>
      <c r="M122" s="28">
        <f t="shared" si="18"/>
        <v>2.2799999999999998</v>
      </c>
      <c r="N122" s="28">
        <f t="shared" si="18"/>
        <v>2.74</v>
      </c>
      <c r="O122" s="28">
        <f t="shared" si="18"/>
        <v>488.4</v>
      </c>
      <c r="P122" s="28">
        <f t="shared" si="18"/>
        <v>656.8</v>
      </c>
      <c r="Q122" s="24"/>
      <c r="R122" s="21"/>
      <c r="S122" s="22"/>
      <c r="T122" s="22"/>
      <c r="U122" s="22"/>
      <c r="V122" s="22"/>
      <c r="W122" s="22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</row>
    <row r="123" spans="1:35" ht="15.75">
      <c r="A123" s="68" t="s">
        <v>79</v>
      </c>
      <c r="B123" s="70"/>
      <c r="C123" s="66">
        <f>C106+C109+C117+C122</f>
        <v>1323</v>
      </c>
      <c r="D123" s="67"/>
      <c r="E123" s="66">
        <f>E106+E109+E117+E122</f>
        <v>1652</v>
      </c>
      <c r="F123" s="67"/>
      <c r="G123" s="37">
        <f>G106+G109+G117+G122</f>
        <v>51.199999999999996</v>
      </c>
      <c r="H123" s="37">
        <f t="shared" ref="H123:P123" si="19">H106+H109+H117+H122</f>
        <v>68.400000000000006</v>
      </c>
      <c r="I123" s="37">
        <f t="shared" si="19"/>
        <v>54.375</v>
      </c>
      <c r="J123" s="37">
        <f t="shared" si="19"/>
        <v>71.260000000000005</v>
      </c>
      <c r="K123" s="37">
        <f t="shared" si="19"/>
        <v>160.01</v>
      </c>
      <c r="L123" s="37">
        <f t="shared" si="19"/>
        <v>216.09</v>
      </c>
      <c r="M123" s="37">
        <f t="shared" si="19"/>
        <v>66.88</v>
      </c>
      <c r="N123" s="37">
        <f t="shared" si="19"/>
        <v>85.07</v>
      </c>
      <c r="O123" s="37">
        <f t="shared" si="19"/>
        <v>1458.1100000000001</v>
      </c>
      <c r="P123" s="37">
        <f t="shared" si="19"/>
        <v>1922.82</v>
      </c>
      <c r="Q123" s="24"/>
      <c r="R123" s="21"/>
      <c r="S123" s="22"/>
      <c r="T123" s="22"/>
      <c r="U123" s="22"/>
      <c r="V123" s="22"/>
      <c r="W123" s="22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</row>
    <row r="124" spans="1:35" ht="70.5" customHeight="1">
      <c r="L124" s="75" t="s">
        <v>136</v>
      </c>
      <c r="M124" s="75"/>
      <c r="N124" s="75"/>
      <c r="O124" s="75"/>
      <c r="P124" s="75"/>
      <c r="Q124" s="75"/>
    </row>
    <row r="125" spans="1:35" ht="70.5" customHeight="1">
      <c r="L125" s="61"/>
      <c r="M125" s="61"/>
      <c r="N125" s="61"/>
      <c r="O125" s="61"/>
      <c r="P125" s="61"/>
      <c r="Q125" s="61"/>
    </row>
    <row r="126" spans="1:35" ht="63">
      <c r="A126" s="76" t="s">
        <v>1</v>
      </c>
      <c r="B126" s="78" t="s">
        <v>2</v>
      </c>
      <c r="C126" s="80" t="s">
        <v>50</v>
      </c>
      <c r="D126" s="82"/>
      <c r="E126" s="82"/>
      <c r="F126" s="81"/>
      <c r="G126" s="2" t="s">
        <v>3</v>
      </c>
      <c r="H126" s="2" t="s">
        <v>4</v>
      </c>
      <c r="I126" s="2" t="s">
        <v>5</v>
      </c>
      <c r="J126" s="2" t="s">
        <v>6</v>
      </c>
      <c r="K126" s="2" t="s">
        <v>7</v>
      </c>
      <c r="L126" s="2" t="s">
        <v>8</v>
      </c>
      <c r="M126" s="80" t="s">
        <v>134</v>
      </c>
      <c r="N126" s="81"/>
      <c r="O126" s="2" t="s">
        <v>9</v>
      </c>
      <c r="P126" s="2" t="s">
        <v>10</v>
      </c>
      <c r="Q126" s="78" t="s">
        <v>11</v>
      </c>
    </row>
    <row r="127" spans="1:35" ht="15.75">
      <c r="A127" s="77"/>
      <c r="B127" s="79"/>
      <c r="C127" s="80" t="s">
        <v>51</v>
      </c>
      <c r="D127" s="81"/>
      <c r="E127" s="80" t="s">
        <v>52</v>
      </c>
      <c r="F127" s="81"/>
      <c r="G127" s="3" t="s">
        <v>12</v>
      </c>
      <c r="H127" s="3" t="s">
        <v>12</v>
      </c>
      <c r="I127" s="3" t="s">
        <v>12</v>
      </c>
      <c r="J127" s="3" t="s">
        <v>12</v>
      </c>
      <c r="K127" s="3" t="s">
        <v>12</v>
      </c>
      <c r="L127" s="3" t="s">
        <v>12</v>
      </c>
      <c r="M127" s="3" t="s">
        <v>51</v>
      </c>
      <c r="N127" s="3" t="s">
        <v>52</v>
      </c>
      <c r="O127" s="3" t="s">
        <v>13</v>
      </c>
      <c r="P127" s="3" t="s">
        <v>13</v>
      </c>
      <c r="Q127" s="79"/>
    </row>
    <row r="128" spans="1:35" ht="15.75">
      <c r="A128" s="85" t="s">
        <v>80</v>
      </c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7"/>
      <c r="R128" s="21"/>
      <c r="S128" s="22"/>
      <c r="T128" s="22"/>
      <c r="U128" s="22"/>
      <c r="V128" s="22"/>
      <c r="W128" s="22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1:35" ht="15.75">
      <c r="A129" s="72" t="s">
        <v>15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4"/>
      <c r="R129" s="21"/>
      <c r="S129" s="22"/>
      <c r="T129" s="22"/>
      <c r="U129" s="22"/>
      <c r="V129" s="22"/>
      <c r="W129" s="22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1:35" ht="18.75" customHeight="1">
      <c r="A130" s="24">
        <v>1</v>
      </c>
      <c r="B130" s="25" t="s">
        <v>81</v>
      </c>
      <c r="C130" s="62">
        <v>150</v>
      </c>
      <c r="D130" s="63"/>
      <c r="E130" s="62">
        <v>200</v>
      </c>
      <c r="F130" s="63"/>
      <c r="G130" s="35">
        <v>4.08</v>
      </c>
      <c r="H130" s="35">
        <v>5.43</v>
      </c>
      <c r="I130" s="35">
        <v>4.08</v>
      </c>
      <c r="J130" s="35">
        <v>4.2300000000000004</v>
      </c>
      <c r="K130" s="35">
        <v>25.05</v>
      </c>
      <c r="L130" s="35">
        <v>33.380000000000003</v>
      </c>
      <c r="M130" s="35">
        <v>0.21</v>
      </c>
      <c r="N130" s="35">
        <v>0.28000000000000003</v>
      </c>
      <c r="O130" s="35">
        <v>153</v>
      </c>
      <c r="P130" s="35">
        <v>193</v>
      </c>
      <c r="Q130" s="24">
        <v>5</v>
      </c>
      <c r="R130" s="21"/>
      <c r="S130" s="22"/>
      <c r="T130" s="22"/>
      <c r="U130" s="22"/>
      <c r="V130" s="22"/>
      <c r="W130" s="22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</row>
    <row r="131" spans="1:35" ht="18.75" customHeight="1">
      <c r="A131" s="24">
        <v>2</v>
      </c>
      <c r="B131" s="25" t="s">
        <v>37</v>
      </c>
      <c r="C131" s="62">
        <v>38</v>
      </c>
      <c r="D131" s="63"/>
      <c r="E131" s="62">
        <v>50</v>
      </c>
      <c r="F131" s="63"/>
      <c r="G131" s="15">
        <v>2.33</v>
      </c>
      <c r="H131" s="15">
        <v>3.06</v>
      </c>
      <c r="I131" s="15">
        <v>7.17</v>
      </c>
      <c r="J131" s="15">
        <v>9.43</v>
      </c>
      <c r="K131" s="15">
        <v>13.9</v>
      </c>
      <c r="L131" s="15">
        <v>18.27</v>
      </c>
      <c r="M131" s="15">
        <v>0</v>
      </c>
      <c r="N131" s="15">
        <v>0</v>
      </c>
      <c r="O131" s="15">
        <v>129</v>
      </c>
      <c r="P131" s="15">
        <v>170</v>
      </c>
      <c r="Q131" s="24">
        <v>11</v>
      </c>
      <c r="R131" s="21"/>
      <c r="S131" s="22"/>
      <c r="T131" s="22"/>
      <c r="U131" s="22"/>
      <c r="V131" s="22"/>
      <c r="W131" s="22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</row>
    <row r="132" spans="1:35" ht="18" customHeight="1">
      <c r="A132" s="24">
        <v>3</v>
      </c>
      <c r="B132" s="25" t="s">
        <v>38</v>
      </c>
      <c r="C132" s="62">
        <v>40</v>
      </c>
      <c r="D132" s="63"/>
      <c r="E132" s="62">
        <v>40</v>
      </c>
      <c r="F132" s="63"/>
      <c r="G132" s="15">
        <v>5.08</v>
      </c>
      <c r="H132" s="15">
        <v>5.08</v>
      </c>
      <c r="I132" s="15">
        <v>4.5999999999999996</v>
      </c>
      <c r="J132" s="15">
        <v>4.5999999999999996</v>
      </c>
      <c r="K132" s="15">
        <v>0.28000000000000003</v>
      </c>
      <c r="L132" s="15">
        <v>0.28000000000000003</v>
      </c>
      <c r="M132" s="15">
        <v>0</v>
      </c>
      <c r="N132" s="15">
        <v>0</v>
      </c>
      <c r="O132" s="15">
        <v>63</v>
      </c>
      <c r="P132" s="15">
        <v>63</v>
      </c>
      <c r="Q132" s="24">
        <v>13</v>
      </c>
      <c r="R132" s="21"/>
      <c r="S132" s="22"/>
      <c r="T132" s="22"/>
      <c r="U132" s="22"/>
      <c r="V132" s="22"/>
      <c r="W132" s="22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</row>
    <row r="133" spans="1:35" ht="18.75" customHeight="1">
      <c r="A133" s="24">
        <v>4</v>
      </c>
      <c r="B133" s="25" t="s">
        <v>18</v>
      </c>
      <c r="C133" s="62">
        <v>150</v>
      </c>
      <c r="D133" s="63"/>
      <c r="E133" s="62">
        <v>180</v>
      </c>
      <c r="F133" s="63"/>
      <c r="G133" s="15">
        <v>2.8</v>
      </c>
      <c r="H133" s="15">
        <v>3.16</v>
      </c>
      <c r="I133" s="15">
        <v>2.4</v>
      </c>
      <c r="J133" s="15">
        <v>2.67</v>
      </c>
      <c r="K133" s="15">
        <v>12.8</v>
      </c>
      <c r="L133" s="15">
        <v>15.95</v>
      </c>
      <c r="M133" s="15">
        <v>0.98</v>
      </c>
      <c r="N133" s="15">
        <v>1.17</v>
      </c>
      <c r="O133" s="15">
        <v>84</v>
      </c>
      <c r="P133" s="15">
        <v>110</v>
      </c>
      <c r="Q133" s="24">
        <v>14</v>
      </c>
      <c r="R133" s="21"/>
      <c r="S133" s="22"/>
      <c r="T133" s="22"/>
      <c r="U133" s="22"/>
      <c r="V133" s="22"/>
      <c r="W133" s="22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</row>
    <row r="134" spans="1:35" ht="15.75">
      <c r="A134" s="68" t="s">
        <v>19</v>
      </c>
      <c r="B134" s="70"/>
      <c r="C134" s="83">
        <f>C130+C131+C132+C133</f>
        <v>378</v>
      </c>
      <c r="D134" s="84"/>
      <c r="E134" s="83">
        <f>E130+E131+E132+E133</f>
        <v>470</v>
      </c>
      <c r="F134" s="84"/>
      <c r="G134" s="42">
        <f>G130+G131+G132+G133</f>
        <v>14.29</v>
      </c>
      <c r="H134" s="42">
        <f t="shared" ref="H134:P134" si="20">H130+H131+H132+H133</f>
        <v>16.73</v>
      </c>
      <c r="I134" s="42">
        <f t="shared" si="20"/>
        <v>18.25</v>
      </c>
      <c r="J134" s="42">
        <f t="shared" si="20"/>
        <v>20.93</v>
      </c>
      <c r="K134" s="42">
        <f t="shared" si="20"/>
        <v>52.03</v>
      </c>
      <c r="L134" s="42">
        <f t="shared" si="20"/>
        <v>67.88000000000001</v>
      </c>
      <c r="M134" s="42">
        <f t="shared" si="20"/>
        <v>1.19</v>
      </c>
      <c r="N134" s="42">
        <f t="shared" si="20"/>
        <v>1.45</v>
      </c>
      <c r="O134" s="42">
        <f t="shared" si="20"/>
        <v>429</v>
      </c>
      <c r="P134" s="42">
        <f t="shared" si="20"/>
        <v>536</v>
      </c>
      <c r="Q134" s="24"/>
      <c r="R134" s="21"/>
      <c r="S134" s="22"/>
      <c r="T134" s="22"/>
      <c r="U134" s="22"/>
      <c r="V134" s="22"/>
      <c r="W134" s="22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</row>
    <row r="135" spans="1:35" ht="15.75">
      <c r="A135" s="72" t="s">
        <v>20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4"/>
      <c r="R135" s="21"/>
      <c r="S135" s="22"/>
      <c r="T135" s="22"/>
      <c r="U135" s="22"/>
      <c r="V135" s="22"/>
      <c r="W135" s="22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</row>
    <row r="136" spans="1:35" s="16" customFormat="1" ht="17.25" customHeight="1">
      <c r="A136" s="24">
        <v>1</v>
      </c>
      <c r="B136" s="25" t="s">
        <v>55</v>
      </c>
      <c r="C136" s="64">
        <v>100</v>
      </c>
      <c r="D136" s="65"/>
      <c r="E136" s="64">
        <v>100</v>
      </c>
      <c r="F136" s="65"/>
      <c r="G136" s="15">
        <v>0.5</v>
      </c>
      <c r="H136" s="15">
        <v>0.5</v>
      </c>
      <c r="I136" s="15">
        <v>0</v>
      </c>
      <c r="J136" s="15">
        <v>0</v>
      </c>
      <c r="K136" s="15">
        <v>12.7</v>
      </c>
      <c r="L136" s="15">
        <v>12.7</v>
      </c>
      <c r="M136" s="6">
        <v>7.2</v>
      </c>
      <c r="N136" s="6">
        <v>7.2</v>
      </c>
      <c r="O136" s="15">
        <v>55</v>
      </c>
      <c r="P136" s="15">
        <v>55</v>
      </c>
      <c r="Q136" s="24">
        <v>16</v>
      </c>
      <c r="R136" s="30"/>
      <c r="S136" s="31"/>
      <c r="T136" s="31"/>
      <c r="U136" s="31"/>
      <c r="V136" s="31"/>
      <c r="W136" s="31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</row>
    <row r="137" spans="1:35" ht="15.75">
      <c r="A137" s="68" t="s">
        <v>22</v>
      </c>
      <c r="B137" s="69"/>
      <c r="C137" s="66">
        <f>C136</f>
        <v>100</v>
      </c>
      <c r="D137" s="67"/>
      <c r="E137" s="66">
        <f>E136</f>
        <v>100</v>
      </c>
      <c r="F137" s="67"/>
      <c r="G137" s="29">
        <f>G136</f>
        <v>0.5</v>
      </c>
      <c r="H137" s="29">
        <f t="shared" ref="H137:P137" si="21">H136</f>
        <v>0.5</v>
      </c>
      <c r="I137" s="29">
        <f t="shared" si="21"/>
        <v>0</v>
      </c>
      <c r="J137" s="29">
        <f t="shared" si="21"/>
        <v>0</v>
      </c>
      <c r="K137" s="29">
        <f t="shared" si="21"/>
        <v>12.7</v>
      </c>
      <c r="L137" s="29">
        <f t="shared" si="21"/>
        <v>12.7</v>
      </c>
      <c r="M137" s="29">
        <f t="shared" si="21"/>
        <v>7.2</v>
      </c>
      <c r="N137" s="29">
        <f t="shared" si="21"/>
        <v>7.2</v>
      </c>
      <c r="O137" s="29">
        <f t="shared" si="21"/>
        <v>55</v>
      </c>
      <c r="P137" s="29">
        <f t="shared" si="21"/>
        <v>55</v>
      </c>
      <c r="Q137" s="24"/>
      <c r="R137" s="21"/>
      <c r="S137" s="22"/>
      <c r="T137" s="22"/>
      <c r="U137" s="22"/>
      <c r="V137" s="22"/>
      <c r="W137" s="22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</row>
    <row r="138" spans="1:35" ht="15.75">
      <c r="A138" s="72" t="s">
        <v>23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4"/>
      <c r="R138" s="21"/>
      <c r="S138" s="22"/>
      <c r="T138" s="22"/>
      <c r="U138" s="22"/>
      <c r="V138" s="22"/>
      <c r="W138" s="22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</row>
    <row r="139" spans="1:35" ht="31.5">
      <c r="A139" s="24">
        <v>1</v>
      </c>
      <c r="B139" s="26" t="s">
        <v>82</v>
      </c>
      <c r="C139" s="62">
        <v>40</v>
      </c>
      <c r="D139" s="63"/>
      <c r="E139" s="62">
        <v>60</v>
      </c>
      <c r="F139" s="63"/>
      <c r="G139" s="33">
        <v>1.01</v>
      </c>
      <c r="H139" s="33">
        <v>1.51</v>
      </c>
      <c r="I139" s="33">
        <v>3.65</v>
      </c>
      <c r="J139" s="33">
        <v>5.47</v>
      </c>
      <c r="K139" s="33">
        <v>2.87</v>
      </c>
      <c r="L139" s="33">
        <v>4.3099999999999996</v>
      </c>
      <c r="M139" s="33">
        <v>0.92</v>
      </c>
      <c r="N139" s="33">
        <v>1.38</v>
      </c>
      <c r="O139" s="33">
        <v>48.03</v>
      </c>
      <c r="P139" s="33">
        <v>72.06</v>
      </c>
      <c r="Q139" s="24">
        <v>22</v>
      </c>
      <c r="R139" s="21"/>
      <c r="S139" s="22"/>
      <c r="T139" s="22"/>
      <c r="U139" s="22"/>
      <c r="V139" s="22"/>
      <c r="W139" s="22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</row>
    <row r="140" spans="1:35" ht="21" customHeight="1">
      <c r="A140" s="24">
        <v>2</v>
      </c>
      <c r="B140" s="25" t="s">
        <v>83</v>
      </c>
      <c r="C140" s="62">
        <v>150</v>
      </c>
      <c r="D140" s="63"/>
      <c r="E140" s="62">
        <v>200</v>
      </c>
      <c r="F140" s="63"/>
      <c r="G140" s="35">
        <v>1.35</v>
      </c>
      <c r="H140" s="35">
        <v>1.81</v>
      </c>
      <c r="I140" s="35">
        <v>3.68</v>
      </c>
      <c r="J140" s="35">
        <v>4.91</v>
      </c>
      <c r="K140" s="35">
        <v>9.5</v>
      </c>
      <c r="L140" s="35">
        <v>12.74</v>
      </c>
      <c r="M140" s="35">
        <v>6.17</v>
      </c>
      <c r="N140" s="35">
        <v>10.28</v>
      </c>
      <c r="O140" s="35">
        <v>76.87</v>
      </c>
      <c r="P140" s="35">
        <v>102.5</v>
      </c>
      <c r="Q140" s="24">
        <v>31</v>
      </c>
      <c r="R140" s="21"/>
      <c r="S140" s="22"/>
      <c r="T140" s="22"/>
      <c r="U140" s="22"/>
      <c r="V140" s="22"/>
      <c r="W140" s="22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</row>
    <row r="141" spans="1:35" ht="18" customHeight="1">
      <c r="A141" s="24">
        <v>3</v>
      </c>
      <c r="B141" s="25" t="s">
        <v>84</v>
      </c>
      <c r="C141" s="62">
        <v>110</v>
      </c>
      <c r="D141" s="63"/>
      <c r="E141" s="62">
        <v>150</v>
      </c>
      <c r="F141" s="63"/>
      <c r="G141" s="35">
        <v>2.67</v>
      </c>
      <c r="H141" s="35">
        <v>3.64</v>
      </c>
      <c r="I141" s="35">
        <v>3.94</v>
      </c>
      <c r="J141" s="35">
        <v>5.37</v>
      </c>
      <c r="K141" s="35">
        <v>26.89</v>
      </c>
      <c r="L141" s="35">
        <v>36.67</v>
      </c>
      <c r="M141" s="35">
        <v>0</v>
      </c>
      <c r="N141" s="35">
        <v>0</v>
      </c>
      <c r="O141" s="35">
        <v>154</v>
      </c>
      <c r="P141" s="35">
        <v>210</v>
      </c>
      <c r="Q141" s="24">
        <v>44</v>
      </c>
      <c r="R141" s="21"/>
      <c r="S141" s="22"/>
      <c r="T141" s="22"/>
      <c r="U141" s="22"/>
      <c r="V141" s="22"/>
      <c r="W141" s="22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</row>
    <row r="142" spans="1:35" ht="18" customHeight="1">
      <c r="A142" s="24">
        <v>4</v>
      </c>
      <c r="B142" s="43" t="s">
        <v>85</v>
      </c>
      <c r="C142" s="62">
        <v>95</v>
      </c>
      <c r="D142" s="63"/>
      <c r="E142" s="62">
        <v>110</v>
      </c>
      <c r="F142" s="63"/>
      <c r="G142" s="46">
        <v>12.55</v>
      </c>
      <c r="H142" s="46">
        <v>15.35</v>
      </c>
      <c r="I142" s="46">
        <v>12.22</v>
      </c>
      <c r="J142" s="46">
        <v>14.15</v>
      </c>
      <c r="K142" s="46">
        <v>4.0199999999999996</v>
      </c>
      <c r="L142" s="46">
        <v>4.92</v>
      </c>
      <c r="M142" s="46">
        <v>8.34</v>
      </c>
      <c r="N142" s="46">
        <v>10.19</v>
      </c>
      <c r="O142" s="46">
        <v>176</v>
      </c>
      <c r="P142" s="46">
        <v>208.48</v>
      </c>
      <c r="Q142" s="24">
        <v>50</v>
      </c>
      <c r="R142" s="21"/>
      <c r="S142" s="22"/>
      <c r="T142" s="22"/>
      <c r="U142" s="22"/>
      <c r="V142" s="22"/>
      <c r="W142" s="22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</row>
    <row r="143" spans="1:35" ht="15" customHeight="1">
      <c r="A143" s="24">
        <v>5</v>
      </c>
      <c r="B143" s="26" t="s">
        <v>30</v>
      </c>
      <c r="C143" s="64">
        <v>30</v>
      </c>
      <c r="D143" s="65"/>
      <c r="E143" s="64">
        <v>50</v>
      </c>
      <c r="F143" s="65"/>
      <c r="G143" s="15">
        <v>3.08</v>
      </c>
      <c r="H143" s="15">
        <v>3.85</v>
      </c>
      <c r="I143" s="15">
        <v>1.2</v>
      </c>
      <c r="J143" s="15">
        <v>1.5</v>
      </c>
      <c r="K143" s="15">
        <v>19.920000000000002</v>
      </c>
      <c r="L143" s="15">
        <v>24.9</v>
      </c>
      <c r="M143" s="15">
        <v>0</v>
      </c>
      <c r="N143" s="15">
        <v>0</v>
      </c>
      <c r="O143" s="15">
        <v>104.8</v>
      </c>
      <c r="P143" s="15">
        <v>131</v>
      </c>
      <c r="Q143" s="24">
        <v>57</v>
      </c>
      <c r="R143" s="21"/>
      <c r="S143" s="22"/>
      <c r="T143" s="22"/>
      <c r="U143" s="22"/>
      <c r="V143" s="22"/>
      <c r="W143" s="22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</row>
    <row r="144" spans="1:35" ht="18" customHeight="1">
      <c r="A144" s="24">
        <v>6</v>
      </c>
      <c r="B144" s="43" t="s">
        <v>86</v>
      </c>
      <c r="C144" s="64">
        <v>150</v>
      </c>
      <c r="D144" s="65"/>
      <c r="E144" s="64">
        <v>180</v>
      </c>
      <c r="F144" s="65"/>
      <c r="G144" s="44">
        <v>0.14000000000000001</v>
      </c>
      <c r="H144" s="44">
        <v>0.16</v>
      </c>
      <c r="I144" s="44">
        <v>0.14000000000000001</v>
      </c>
      <c r="J144" s="44">
        <v>0.16</v>
      </c>
      <c r="K144" s="44">
        <v>21.5</v>
      </c>
      <c r="L144" s="44">
        <v>23.88</v>
      </c>
      <c r="M144" s="44">
        <v>27.3</v>
      </c>
      <c r="N144" s="44">
        <v>31.72</v>
      </c>
      <c r="O144" s="44">
        <v>87.8</v>
      </c>
      <c r="P144" s="44">
        <v>105</v>
      </c>
      <c r="Q144" s="24">
        <v>56</v>
      </c>
      <c r="R144" s="21"/>
      <c r="S144" s="22"/>
      <c r="T144" s="22"/>
      <c r="U144" s="22"/>
      <c r="V144" s="22"/>
      <c r="W144" s="22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</row>
    <row r="145" spans="1:35" ht="15.75">
      <c r="A145" s="68" t="s">
        <v>31</v>
      </c>
      <c r="B145" s="70"/>
      <c r="C145" s="66">
        <f>C139+C140+C141+C142+C143+C144</f>
        <v>575</v>
      </c>
      <c r="D145" s="67"/>
      <c r="E145" s="66">
        <f>E139+E140+E141+E142+E143+E144</f>
        <v>750</v>
      </c>
      <c r="F145" s="67"/>
      <c r="G145" s="29">
        <f>G139+G140+G141+G142+G143+G144</f>
        <v>20.800000000000004</v>
      </c>
      <c r="H145" s="29">
        <f t="shared" ref="H145:P145" si="22">H139+H140+H141+H142+H143+H144</f>
        <v>26.320000000000004</v>
      </c>
      <c r="I145" s="29">
        <f t="shared" si="22"/>
        <v>24.830000000000002</v>
      </c>
      <c r="J145" s="29">
        <f t="shared" si="22"/>
        <v>31.56</v>
      </c>
      <c r="K145" s="29">
        <f t="shared" si="22"/>
        <v>84.7</v>
      </c>
      <c r="L145" s="29">
        <f t="shared" si="22"/>
        <v>107.41999999999999</v>
      </c>
      <c r="M145" s="29">
        <f t="shared" si="22"/>
        <v>42.730000000000004</v>
      </c>
      <c r="N145" s="29">
        <f t="shared" si="22"/>
        <v>53.57</v>
      </c>
      <c r="O145" s="29">
        <f t="shared" si="22"/>
        <v>647.49999999999989</v>
      </c>
      <c r="P145" s="29">
        <f t="shared" si="22"/>
        <v>829.04</v>
      </c>
      <c r="Q145" s="24"/>
      <c r="R145" s="21"/>
      <c r="S145" s="22"/>
      <c r="T145" s="22"/>
      <c r="U145" s="22"/>
      <c r="V145" s="22"/>
      <c r="W145" s="22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</row>
    <row r="146" spans="1:35" ht="15.75">
      <c r="A146" s="72" t="s">
        <v>32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4"/>
      <c r="R146" s="21"/>
      <c r="S146" s="22"/>
      <c r="T146" s="22"/>
      <c r="U146" s="22"/>
      <c r="V146" s="22"/>
      <c r="W146" s="22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</row>
    <row r="147" spans="1:35" ht="18" customHeight="1">
      <c r="A147" s="24">
        <v>1</v>
      </c>
      <c r="B147" s="25" t="s">
        <v>87</v>
      </c>
      <c r="C147" s="62">
        <v>50</v>
      </c>
      <c r="D147" s="63"/>
      <c r="E147" s="62">
        <v>70</v>
      </c>
      <c r="F147" s="63"/>
      <c r="G147" s="15">
        <v>3.9</v>
      </c>
      <c r="H147" s="15">
        <v>5.46</v>
      </c>
      <c r="I147" s="15">
        <v>3.06</v>
      </c>
      <c r="J147" s="15">
        <v>4.3</v>
      </c>
      <c r="K147" s="15">
        <v>26.93</v>
      </c>
      <c r="L147" s="15">
        <v>37.700000000000003</v>
      </c>
      <c r="M147" s="15">
        <v>0</v>
      </c>
      <c r="N147" s="15">
        <v>0</v>
      </c>
      <c r="O147" s="15">
        <v>151</v>
      </c>
      <c r="P147" s="15">
        <v>211.4</v>
      </c>
      <c r="Q147" s="24">
        <v>64</v>
      </c>
      <c r="R147" s="21"/>
      <c r="S147" s="22"/>
      <c r="T147" s="22"/>
      <c r="U147" s="22"/>
      <c r="V147" s="22"/>
      <c r="W147" s="22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</row>
    <row r="148" spans="1:35" ht="17.25" customHeight="1">
      <c r="A148" s="24">
        <v>2</v>
      </c>
      <c r="B148" s="33" t="s">
        <v>40</v>
      </c>
      <c r="C148" s="62">
        <v>180</v>
      </c>
      <c r="D148" s="63"/>
      <c r="E148" s="62">
        <v>200</v>
      </c>
      <c r="F148" s="63"/>
      <c r="G148" s="27">
        <v>4.2</v>
      </c>
      <c r="H148" s="27">
        <v>5.04</v>
      </c>
      <c r="I148" s="27">
        <v>3.75</v>
      </c>
      <c r="J148" s="27">
        <v>4.5</v>
      </c>
      <c r="K148" s="27">
        <v>18</v>
      </c>
      <c r="L148" s="27">
        <v>21.6</v>
      </c>
      <c r="M148" s="27">
        <v>1.05</v>
      </c>
      <c r="N148" s="27">
        <v>1.26</v>
      </c>
      <c r="O148" s="27">
        <v>123</v>
      </c>
      <c r="P148" s="27">
        <v>147.6</v>
      </c>
      <c r="Q148" s="24">
        <v>17</v>
      </c>
      <c r="R148" s="21"/>
      <c r="S148" s="22"/>
      <c r="T148" s="22"/>
      <c r="U148" s="22"/>
      <c r="V148" s="22"/>
      <c r="W148" s="22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</row>
    <row r="149" spans="1:35" ht="18.75" customHeight="1">
      <c r="A149" s="24">
        <v>3</v>
      </c>
      <c r="B149" s="25" t="s">
        <v>147</v>
      </c>
      <c r="C149" s="62">
        <v>100</v>
      </c>
      <c r="D149" s="63"/>
      <c r="E149" s="62">
        <v>100</v>
      </c>
      <c r="F149" s="63"/>
      <c r="G149" s="35">
        <v>0.4</v>
      </c>
      <c r="H149" s="35">
        <v>0.4</v>
      </c>
      <c r="I149" s="35">
        <v>0.3</v>
      </c>
      <c r="J149" s="35">
        <v>0.3</v>
      </c>
      <c r="K149" s="35">
        <v>10.3</v>
      </c>
      <c r="L149" s="35">
        <v>10.3</v>
      </c>
      <c r="M149" s="35">
        <v>5</v>
      </c>
      <c r="N149" s="35">
        <v>5</v>
      </c>
      <c r="O149" s="35">
        <v>46</v>
      </c>
      <c r="P149" s="35">
        <v>46</v>
      </c>
      <c r="Q149" s="24">
        <v>77</v>
      </c>
      <c r="R149" s="21"/>
      <c r="S149" s="22"/>
      <c r="T149" s="22"/>
      <c r="U149" s="22"/>
      <c r="V149" s="22"/>
      <c r="W149" s="22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</row>
    <row r="150" spans="1:35" ht="15.75">
      <c r="A150" s="68" t="s">
        <v>48</v>
      </c>
      <c r="B150" s="69"/>
      <c r="C150" s="66">
        <f>C147+C148+C149</f>
        <v>330</v>
      </c>
      <c r="D150" s="67"/>
      <c r="E150" s="66">
        <f>E147+E148+E149</f>
        <v>370</v>
      </c>
      <c r="F150" s="67"/>
      <c r="G150" s="28">
        <f>G147+G148+G149</f>
        <v>8.5</v>
      </c>
      <c r="H150" s="28">
        <f t="shared" ref="H150:P150" si="23">H147+H148+H149</f>
        <v>10.9</v>
      </c>
      <c r="I150" s="28">
        <f t="shared" si="23"/>
        <v>7.11</v>
      </c>
      <c r="J150" s="28">
        <f t="shared" si="23"/>
        <v>9.1000000000000014</v>
      </c>
      <c r="K150" s="28">
        <f t="shared" si="23"/>
        <v>55.230000000000004</v>
      </c>
      <c r="L150" s="28">
        <f t="shared" si="23"/>
        <v>69.600000000000009</v>
      </c>
      <c r="M150" s="28">
        <f t="shared" si="23"/>
        <v>6.05</v>
      </c>
      <c r="N150" s="28">
        <f t="shared" si="23"/>
        <v>6.26</v>
      </c>
      <c r="O150" s="28">
        <f t="shared" si="23"/>
        <v>320</v>
      </c>
      <c r="P150" s="28">
        <f t="shared" si="23"/>
        <v>405</v>
      </c>
      <c r="Q150" s="34"/>
      <c r="R150" s="21"/>
      <c r="S150" s="22"/>
      <c r="T150" s="22"/>
      <c r="U150" s="22"/>
      <c r="V150" s="22"/>
      <c r="W150" s="22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</row>
    <row r="151" spans="1:35" ht="15.75">
      <c r="A151" s="68" t="s">
        <v>88</v>
      </c>
      <c r="B151" s="69"/>
      <c r="C151" s="66">
        <f>C134+C137+C145+C150</f>
        <v>1383</v>
      </c>
      <c r="D151" s="67"/>
      <c r="E151" s="66">
        <f>E134+E137+E145+E150</f>
        <v>1690</v>
      </c>
      <c r="F151" s="67"/>
      <c r="G151" s="28">
        <f>G134+G137+G145+G150</f>
        <v>44.09</v>
      </c>
      <c r="H151" s="28">
        <f t="shared" ref="H151:P151" si="24">H134+H137+H145+H150</f>
        <v>54.45</v>
      </c>
      <c r="I151" s="28">
        <f t="shared" si="24"/>
        <v>50.19</v>
      </c>
      <c r="J151" s="28">
        <f t="shared" si="24"/>
        <v>61.589999999999996</v>
      </c>
      <c r="K151" s="28">
        <f t="shared" si="24"/>
        <v>204.66000000000003</v>
      </c>
      <c r="L151" s="28">
        <f t="shared" si="24"/>
        <v>257.60000000000002</v>
      </c>
      <c r="M151" s="28">
        <f t="shared" si="24"/>
        <v>57.17</v>
      </c>
      <c r="N151" s="28">
        <f t="shared" si="24"/>
        <v>68.48</v>
      </c>
      <c r="O151" s="28">
        <f t="shared" si="24"/>
        <v>1451.5</v>
      </c>
      <c r="P151" s="28">
        <f t="shared" si="24"/>
        <v>1825.04</v>
      </c>
      <c r="Q151" s="34"/>
      <c r="R151" s="21"/>
      <c r="S151" s="22"/>
      <c r="T151" s="22"/>
      <c r="U151" s="22"/>
      <c r="V151" s="22"/>
      <c r="W151" s="22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</row>
    <row r="152" spans="1:35" ht="70.5" customHeight="1">
      <c r="L152" s="75" t="s">
        <v>136</v>
      </c>
      <c r="M152" s="75"/>
      <c r="N152" s="75"/>
      <c r="O152" s="75"/>
      <c r="P152" s="75"/>
      <c r="Q152" s="75"/>
    </row>
    <row r="153" spans="1:35" ht="70.5" customHeight="1">
      <c r="L153" s="61"/>
      <c r="M153" s="61"/>
      <c r="N153" s="61"/>
      <c r="O153" s="61"/>
      <c r="P153" s="61"/>
      <c r="Q153" s="61"/>
    </row>
    <row r="154" spans="1:35" ht="63">
      <c r="A154" s="76" t="s">
        <v>1</v>
      </c>
      <c r="B154" s="78" t="s">
        <v>2</v>
      </c>
      <c r="C154" s="80" t="s">
        <v>50</v>
      </c>
      <c r="D154" s="82"/>
      <c r="E154" s="82"/>
      <c r="F154" s="81"/>
      <c r="G154" s="2" t="s">
        <v>3</v>
      </c>
      <c r="H154" s="2" t="s">
        <v>4</v>
      </c>
      <c r="I154" s="2" t="s">
        <v>5</v>
      </c>
      <c r="J154" s="2" t="s">
        <v>6</v>
      </c>
      <c r="K154" s="2" t="s">
        <v>7</v>
      </c>
      <c r="L154" s="2" t="s">
        <v>8</v>
      </c>
      <c r="M154" s="80" t="s">
        <v>134</v>
      </c>
      <c r="N154" s="81"/>
      <c r="O154" s="2" t="s">
        <v>9</v>
      </c>
      <c r="P154" s="2" t="s">
        <v>10</v>
      </c>
      <c r="Q154" s="78" t="s">
        <v>11</v>
      </c>
    </row>
    <row r="155" spans="1:35" ht="15.75">
      <c r="A155" s="77"/>
      <c r="B155" s="79"/>
      <c r="C155" s="80" t="s">
        <v>51</v>
      </c>
      <c r="D155" s="81"/>
      <c r="E155" s="80" t="s">
        <v>52</v>
      </c>
      <c r="F155" s="81"/>
      <c r="G155" s="3" t="s">
        <v>12</v>
      </c>
      <c r="H155" s="3" t="s">
        <v>12</v>
      </c>
      <c r="I155" s="3" t="s">
        <v>12</v>
      </c>
      <c r="J155" s="3" t="s">
        <v>12</v>
      </c>
      <c r="K155" s="3" t="s">
        <v>12</v>
      </c>
      <c r="L155" s="3" t="s">
        <v>12</v>
      </c>
      <c r="M155" s="3" t="s">
        <v>51</v>
      </c>
      <c r="N155" s="3" t="s">
        <v>52</v>
      </c>
      <c r="O155" s="3" t="s">
        <v>13</v>
      </c>
      <c r="P155" s="3" t="s">
        <v>13</v>
      </c>
      <c r="Q155" s="79"/>
    </row>
    <row r="156" spans="1:35" ht="15.75">
      <c r="A156" s="66" t="s">
        <v>89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67"/>
      <c r="R156" s="21"/>
      <c r="S156" s="22"/>
      <c r="T156" s="22"/>
      <c r="U156" s="22"/>
      <c r="V156" s="22"/>
      <c r="W156" s="22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</row>
    <row r="157" spans="1:35" ht="15.75">
      <c r="A157" s="72" t="s">
        <v>15</v>
      </c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4"/>
      <c r="R157" s="21"/>
      <c r="S157" s="22"/>
      <c r="T157" s="22"/>
      <c r="U157" s="22"/>
      <c r="V157" s="22"/>
      <c r="W157" s="22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</row>
    <row r="158" spans="1:35" ht="18.75" customHeight="1">
      <c r="A158" s="24">
        <v>1</v>
      </c>
      <c r="B158" s="25" t="s">
        <v>90</v>
      </c>
      <c r="C158" s="62">
        <v>150</v>
      </c>
      <c r="D158" s="63"/>
      <c r="E158" s="62">
        <v>200</v>
      </c>
      <c r="F158" s="63"/>
      <c r="G158" s="15">
        <v>3.3</v>
      </c>
      <c r="H158" s="15">
        <v>4.3899999999999997</v>
      </c>
      <c r="I158" s="15">
        <v>4.0599999999999996</v>
      </c>
      <c r="J158" s="15">
        <v>4.2</v>
      </c>
      <c r="K158" s="15">
        <v>21.24</v>
      </c>
      <c r="L158" s="15">
        <v>28.3</v>
      </c>
      <c r="M158" s="15">
        <v>0.21</v>
      </c>
      <c r="N158" s="15">
        <v>0.28000000000000003</v>
      </c>
      <c r="O158" s="15">
        <v>136</v>
      </c>
      <c r="P158" s="15">
        <v>169</v>
      </c>
      <c r="Q158" s="24">
        <v>6</v>
      </c>
      <c r="R158" s="21"/>
      <c r="S158" s="22"/>
      <c r="T158" s="22"/>
      <c r="U158" s="22"/>
      <c r="V158" s="22"/>
      <c r="W158" s="22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</row>
    <row r="159" spans="1:35" ht="19.5" customHeight="1">
      <c r="A159" s="24">
        <v>2</v>
      </c>
      <c r="B159" s="25" t="s">
        <v>37</v>
      </c>
      <c r="C159" s="64">
        <v>38</v>
      </c>
      <c r="D159" s="65"/>
      <c r="E159" s="64">
        <v>50</v>
      </c>
      <c r="F159" s="65"/>
      <c r="G159" s="15">
        <v>2.33</v>
      </c>
      <c r="H159" s="15">
        <v>3.06</v>
      </c>
      <c r="I159" s="15">
        <v>7.17</v>
      </c>
      <c r="J159" s="15">
        <v>9.43</v>
      </c>
      <c r="K159" s="15">
        <v>13.9</v>
      </c>
      <c r="L159" s="15">
        <v>18.27</v>
      </c>
      <c r="M159" s="15">
        <v>0</v>
      </c>
      <c r="N159" s="15">
        <v>0</v>
      </c>
      <c r="O159" s="15">
        <v>129</v>
      </c>
      <c r="P159" s="15">
        <v>170</v>
      </c>
      <c r="Q159" s="24">
        <v>11</v>
      </c>
      <c r="R159" s="21"/>
      <c r="S159" s="22"/>
      <c r="T159" s="22"/>
      <c r="U159" s="22"/>
      <c r="V159" s="22"/>
      <c r="W159" s="22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</row>
    <row r="160" spans="1:35" ht="17.25" customHeight="1">
      <c r="A160" s="24">
        <v>4</v>
      </c>
      <c r="B160" s="25" t="s">
        <v>38</v>
      </c>
      <c r="C160" s="64">
        <v>40</v>
      </c>
      <c r="D160" s="65"/>
      <c r="E160" s="64">
        <v>40</v>
      </c>
      <c r="F160" s="65"/>
      <c r="G160" s="15">
        <v>5.08</v>
      </c>
      <c r="H160" s="15">
        <v>5.08</v>
      </c>
      <c r="I160" s="15">
        <v>4.5999999999999996</v>
      </c>
      <c r="J160" s="15">
        <v>4.5999999999999996</v>
      </c>
      <c r="K160" s="15">
        <v>0.28000000000000003</v>
      </c>
      <c r="L160" s="15">
        <v>0.28000000000000003</v>
      </c>
      <c r="M160" s="15">
        <v>0</v>
      </c>
      <c r="N160" s="15">
        <v>0</v>
      </c>
      <c r="O160" s="15">
        <v>63</v>
      </c>
      <c r="P160" s="15">
        <v>63</v>
      </c>
      <c r="Q160" s="24">
        <v>13</v>
      </c>
      <c r="R160" s="21"/>
      <c r="S160" s="22"/>
      <c r="T160" s="22"/>
      <c r="U160" s="22"/>
      <c r="V160" s="22"/>
      <c r="W160" s="22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</row>
    <row r="161" spans="1:35" ht="17.25" customHeight="1">
      <c r="A161" s="24">
        <v>5</v>
      </c>
      <c r="B161" s="25" t="s">
        <v>18</v>
      </c>
      <c r="C161" s="64">
        <v>150</v>
      </c>
      <c r="D161" s="65"/>
      <c r="E161" s="64">
        <v>180</v>
      </c>
      <c r="F161" s="65"/>
      <c r="G161" s="15">
        <v>2.8</v>
      </c>
      <c r="H161" s="15">
        <v>3.16</v>
      </c>
      <c r="I161" s="15">
        <v>2.4</v>
      </c>
      <c r="J161" s="15">
        <v>2.67</v>
      </c>
      <c r="K161" s="15">
        <v>12.8</v>
      </c>
      <c r="L161" s="15">
        <v>15.95</v>
      </c>
      <c r="M161" s="15">
        <v>0.98</v>
      </c>
      <c r="N161" s="15">
        <v>1.17</v>
      </c>
      <c r="O161" s="15">
        <v>84</v>
      </c>
      <c r="P161" s="15">
        <v>110</v>
      </c>
      <c r="Q161" s="24">
        <v>14</v>
      </c>
      <c r="R161" s="21"/>
      <c r="S161" s="22"/>
      <c r="T161" s="22"/>
      <c r="U161" s="22"/>
      <c r="V161" s="22"/>
      <c r="W161" s="22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</row>
    <row r="162" spans="1:35" ht="15.75">
      <c r="A162" s="68" t="s">
        <v>19</v>
      </c>
      <c r="B162" s="70"/>
      <c r="C162" s="66">
        <f>C158+C159+C160+C161</f>
        <v>378</v>
      </c>
      <c r="D162" s="67"/>
      <c r="E162" s="66">
        <f>E158+E159+E160+E161</f>
        <v>470</v>
      </c>
      <c r="F162" s="67"/>
      <c r="G162" s="28">
        <f>G158+G159+G160+G161</f>
        <v>13.510000000000002</v>
      </c>
      <c r="H162" s="28">
        <f t="shared" ref="H162:P162" si="25">H158+H159+H160+H161</f>
        <v>15.69</v>
      </c>
      <c r="I162" s="28">
        <f t="shared" si="25"/>
        <v>18.23</v>
      </c>
      <c r="J162" s="28">
        <f t="shared" si="25"/>
        <v>20.9</v>
      </c>
      <c r="K162" s="28">
        <f t="shared" si="25"/>
        <v>48.22</v>
      </c>
      <c r="L162" s="28">
        <f t="shared" si="25"/>
        <v>62.8</v>
      </c>
      <c r="M162" s="28">
        <f t="shared" si="25"/>
        <v>1.19</v>
      </c>
      <c r="N162" s="28">
        <f t="shared" si="25"/>
        <v>1.45</v>
      </c>
      <c r="O162" s="28">
        <f t="shared" si="25"/>
        <v>412</v>
      </c>
      <c r="P162" s="28">
        <f t="shared" si="25"/>
        <v>512</v>
      </c>
      <c r="Q162" s="24"/>
      <c r="R162" s="21"/>
      <c r="S162" s="22"/>
      <c r="T162" s="22"/>
      <c r="U162" s="22"/>
      <c r="V162" s="22"/>
      <c r="W162" s="22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</row>
    <row r="163" spans="1:35" ht="15.75">
      <c r="A163" s="72" t="s">
        <v>20</v>
      </c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4"/>
      <c r="R163" s="21"/>
      <c r="S163" s="22"/>
      <c r="T163" s="22"/>
      <c r="U163" s="22"/>
      <c r="V163" s="22"/>
      <c r="W163" s="22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</row>
    <row r="164" spans="1:35" ht="18.75" customHeight="1">
      <c r="A164" s="24">
        <v>1</v>
      </c>
      <c r="B164" s="39" t="s">
        <v>55</v>
      </c>
      <c r="C164" s="62">
        <v>100</v>
      </c>
      <c r="D164" s="63"/>
      <c r="E164" s="62">
        <v>100</v>
      </c>
      <c r="F164" s="63"/>
      <c r="G164" s="15">
        <v>0.5</v>
      </c>
      <c r="H164" s="15">
        <v>0.5</v>
      </c>
      <c r="I164" s="15">
        <v>0</v>
      </c>
      <c r="J164" s="15">
        <v>0</v>
      </c>
      <c r="K164" s="15">
        <v>12.7</v>
      </c>
      <c r="L164" s="15">
        <v>12.7</v>
      </c>
      <c r="M164" s="6">
        <v>7.2</v>
      </c>
      <c r="N164" s="6">
        <v>7.2</v>
      </c>
      <c r="O164" s="15">
        <v>55</v>
      </c>
      <c r="P164" s="15">
        <v>55</v>
      </c>
      <c r="Q164" s="24">
        <v>16</v>
      </c>
      <c r="R164" s="21"/>
      <c r="S164" s="22"/>
      <c r="T164" s="22"/>
      <c r="U164" s="22"/>
      <c r="V164" s="22"/>
      <c r="W164" s="22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</row>
    <row r="165" spans="1:35" ht="26.25" customHeight="1">
      <c r="A165" s="68" t="s">
        <v>22</v>
      </c>
      <c r="B165" s="69"/>
      <c r="C165" s="66">
        <f>C164</f>
        <v>100</v>
      </c>
      <c r="D165" s="67"/>
      <c r="E165" s="66">
        <f>E164</f>
        <v>100</v>
      </c>
      <c r="F165" s="67"/>
      <c r="G165" s="29">
        <f>G164</f>
        <v>0.5</v>
      </c>
      <c r="H165" s="29">
        <f t="shared" ref="H165:P165" si="26">H164</f>
        <v>0.5</v>
      </c>
      <c r="I165" s="29">
        <f t="shared" si="26"/>
        <v>0</v>
      </c>
      <c r="J165" s="29">
        <f t="shared" si="26"/>
        <v>0</v>
      </c>
      <c r="K165" s="29">
        <f t="shared" si="26"/>
        <v>12.7</v>
      </c>
      <c r="L165" s="29">
        <f t="shared" si="26"/>
        <v>12.7</v>
      </c>
      <c r="M165" s="29">
        <f t="shared" si="26"/>
        <v>7.2</v>
      </c>
      <c r="N165" s="29">
        <f t="shared" si="26"/>
        <v>7.2</v>
      </c>
      <c r="O165" s="29">
        <f t="shared" si="26"/>
        <v>55</v>
      </c>
      <c r="P165" s="29">
        <f t="shared" si="26"/>
        <v>55</v>
      </c>
      <c r="Q165" s="24"/>
      <c r="R165" s="21"/>
      <c r="S165" s="22"/>
      <c r="T165" s="22"/>
      <c r="U165" s="22"/>
      <c r="V165" s="22"/>
      <c r="W165" s="22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</row>
    <row r="166" spans="1:35" ht="15.75">
      <c r="A166" s="72" t="s">
        <v>23</v>
      </c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4"/>
      <c r="R166" s="21"/>
      <c r="S166" s="22"/>
      <c r="T166" s="22"/>
      <c r="U166" s="22"/>
      <c r="V166" s="22"/>
      <c r="W166" s="22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</row>
    <row r="167" spans="1:35" ht="17.25" customHeight="1">
      <c r="A167" s="24">
        <v>1</v>
      </c>
      <c r="B167" s="25" t="s">
        <v>91</v>
      </c>
      <c r="C167" s="62">
        <v>40</v>
      </c>
      <c r="D167" s="63"/>
      <c r="E167" s="62">
        <v>60</v>
      </c>
      <c r="F167" s="63"/>
      <c r="G167" s="33">
        <v>3.05</v>
      </c>
      <c r="H167" s="33">
        <v>4.5999999999999996</v>
      </c>
      <c r="I167" s="33">
        <v>3.2</v>
      </c>
      <c r="J167" s="33">
        <v>4.8</v>
      </c>
      <c r="K167" s="33">
        <v>1.43</v>
      </c>
      <c r="L167" s="33">
        <v>1.7</v>
      </c>
      <c r="M167" s="33">
        <v>1.18</v>
      </c>
      <c r="N167" s="33">
        <v>1.76</v>
      </c>
      <c r="O167" s="33">
        <v>45.6</v>
      </c>
      <c r="P167" s="33">
        <v>68.3</v>
      </c>
      <c r="Q167" s="24">
        <v>23</v>
      </c>
      <c r="R167" s="21"/>
      <c r="S167" s="22"/>
      <c r="T167" s="22"/>
      <c r="U167" s="22"/>
      <c r="V167" s="22"/>
      <c r="W167" s="22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</row>
    <row r="168" spans="1:35" ht="19.5" customHeight="1">
      <c r="A168" s="24">
        <v>2</v>
      </c>
      <c r="B168" s="25" t="s">
        <v>92</v>
      </c>
      <c r="C168" s="64">
        <v>150</v>
      </c>
      <c r="D168" s="65"/>
      <c r="E168" s="64">
        <v>200</v>
      </c>
      <c r="F168" s="65"/>
      <c r="G168" s="15">
        <v>3.29</v>
      </c>
      <c r="H168" s="15">
        <v>4.3899999999999997</v>
      </c>
      <c r="I168" s="15">
        <v>3.07</v>
      </c>
      <c r="J168" s="15">
        <v>4.22</v>
      </c>
      <c r="K168" s="15">
        <v>9.7899999999999991</v>
      </c>
      <c r="L168" s="15">
        <v>13</v>
      </c>
      <c r="M168" s="15">
        <v>3.48</v>
      </c>
      <c r="N168" s="15">
        <v>5.81</v>
      </c>
      <c r="O168" s="15">
        <v>81</v>
      </c>
      <c r="P168" s="15">
        <v>108</v>
      </c>
      <c r="Q168" s="24">
        <v>32</v>
      </c>
      <c r="R168" s="21"/>
      <c r="S168" s="22"/>
      <c r="T168" s="22"/>
      <c r="U168" s="22"/>
      <c r="V168" s="22"/>
      <c r="W168" s="22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</row>
    <row r="169" spans="1:35" ht="18" customHeight="1">
      <c r="A169" s="24">
        <v>3</v>
      </c>
      <c r="B169" s="25" t="s">
        <v>93</v>
      </c>
      <c r="C169" s="62">
        <v>180</v>
      </c>
      <c r="D169" s="63"/>
      <c r="E169" s="62">
        <v>220</v>
      </c>
      <c r="F169" s="63"/>
      <c r="G169" s="41">
        <v>26.41</v>
      </c>
      <c r="H169" s="41">
        <v>32.270000000000003</v>
      </c>
      <c r="I169" s="41">
        <v>5.64</v>
      </c>
      <c r="J169" s="41">
        <v>7.47</v>
      </c>
      <c r="K169" s="41">
        <v>19.579999999999998</v>
      </c>
      <c r="L169" s="41">
        <v>21.95</v>
      </c>
      <c r="M169" s="41">
        <v>6.4</v>
      </c>
      <c r="N169" s="41">
        <v>8.15</v>
      </c>
      <c r="O169" s="41">
        <v>216</v>
      </c>
      <c r="P169" s="41">
        <v>285</v>
      </c>
      <c r="Q169" s="24">
        <v>42</v>
      </c>
      <c r="R169" s="21"/>
      <c r="S169" s="22"/>
      <c r="T169" s="22"/>
      <c r="U169" s="22"/>
      <c r="V169" s="22"/>
      <c r="W169" s="22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</row>
    <row r="170" spans="1:35" ht="15" customHeight="1">
      <c r="A170" s="24">
        <v>4</v>
      </c>
      <c r="B170" s="26" t="s">
        <v>30</v>
      </c>
      <c r="C170" s="64">
        <v>30</v>
      </c>
      <c r="D170" s="65"/>
      <c r="E170" s="64">
        <v>50</v>
      </c>
      <c r="F170" s="65"/>
      <c r="G170" s="15">
        <v>3.08</v>
      </c>
      <c r="H170" s="15">
        <v>3.85</v>
      </c>
      <c r="I170" s="15">
        <v>1.2</v>
      </c>
      <c r="J170" s="15">
        <v>1.5</v>
      </c>
      <c r="K170" s="15">
        <v>19.920000000000002</v>
      </c>
      <c r="L170" s="15">
        <v>24.9</v>
      </c>
      <c r="M170" s="15">
        <v>0</v>
      </c>
      <c r="N170" s="15">
        <v>0</v>
      </c>
      <c r="O170" s="15">
        <v>104.8</v>
      </c>
      <c r="P170" s="15">
        <v>131</v>
      </c>
      <c r="Q170" s="24">
        <v>57</v>
      </c>
      <c r="R170" s="21"/>
      <c r="S170" s="22"/>
      <c r="T170" s="22"/>
      <c r="U170" s="22"/>
      <c r="V170" s="22"/>
      <c r="W170" s="22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</row>
    <row r="171" spans="1:35" s="19" customFormat="1" ht="18" customHeight="1">
      <c r="A171" s="24">
        <v>5</v>
      </c>
      <c r="B171" s="25" t="s">
        <v>28</v>
      </c>
      <c r="C171" s="62">
        <v>150</v>
      </c>
      <c r="D171" s="63"/>
      <c r="E171" s="62">
        <v>180</v>
      </c>
      <c r="F171" s="63"/>
      <c r="G171" s="35">
        <v>0.33</v>
      </c>
      <c r="H171" s="35">
        <v>0.44</v>
      </c>
      <c r="I171" s="35">
        <v>1.4999999999999999E-2</v>
      </c>
      <c r="J171" s="35">
        <v>0.02</v>
      </c>
      <c r="K171" s="35">
        <v>20.82</v>
      </c>
      <c r="L171" s="35">
        <v>27.76</v>
      </c>
      <c r="M171" s="35">
        <v>26.3</v>
      </c>
      <c r="N171" s="35">
        <v>30.4</v>
      </c>
      <c r="O171" s="35">
        <v>84.75</v>
      </c>
      <c r="P171" s="35">
        <v>113</v>
      </c>
      <c r="Q171" s="24">
        <v>52</v>
      </c>
      <c r="R171" s="50"/>
      <c r="S171" s="51"/>
      <c r="T171" s="51"/>
      <c r="U171" s="51"/>
      <c r="V171" s="51"/>
      <c r="W171" s="51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</row>
    <row r="172" spans="1:35" ht="15.75">
      <c r="A172" s="68" t="s">
        <v>31</v>
      </c>
      <c r="B172" s="69"/>
      <c r="C172" s="66">
        <f>C167+C168+C169+C170+C171</f>
        <v>550</v>
      </c>
      <c r="D172" s="67"/>
      <c r="E172" s="66">
        <f>E167+E168+E169+E170+E171</f>
        <v>710</v>
      </c>
      <c r="F172" s="67"/>
      <c r="G172" s="37">
        <f>G167+G168+G169+G170+G171</f>
        <v>36.159999999999997</v>
      </c>
      <c r="H172" s="37">
        <f t="shared" ref="H172:P172" si="27">H167+H168+H169+H170+H171</f>
        <v>45.550000000000004</v>
      </c>
      <c r="I172" s="37">
        <f t="shared" si="27"/>
        <v>13.125</v>
      </c>
      <c r="J172" s="37">
        <f t="shared" si="27"/>
        <v>18.009999999999998</v>
      </c>
      <c r="K172" s="37">
        <f t="shared" si="27"/>
        <v>71.539999999999992</v>
      </c>
      <c r="L172" s="37">
        <f t="shared" si="27"/>
        <v>89.31</v>
      </c>
      <c r="M172" s="37">
        <f t="shared" si="27"/>
        <v>37.36</v>
      </c>
      <c r="N172" s="37">
        <f t="shared" si="27"/>
        <v>46.12</v>
      </c>
      <c r="O172" s="37">
        <f t="shared" si="27"/>
        <v>532.15000000000009</v>
      </c>
      <c r="P172" s="37">
        <f t="shared" si="27"/>
        <v>705.3</v>
      </c>
      <c r="Q172" s="24"/>
      <c r="R172" s="21"/>
      <c r="S172" s="22"/>
      <c r="T172" s="22"/>
      <c r="U172" s="22"/>
      <c r="V172" s="22"/>
      <c r="W172" s="22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</row>
    <row r="173" spans="1:35" ht="15.75">
      <c r="A173" s="72" t="s">
        <v>32</v>
      </c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4"/>
      <c r="R173" s="21"/>
      <c r="S173" s="22"/>
      <c r="T173" s="22"/>
      <c r="U173" s="22"/>
      <c r="V173" s="22"/>
      <c r="W173" s="22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</row>
    <row r="174" spans="1:35" ht="15.75" customHeight="1">
      <c r="A174" s="24">
        <v>1</v>
      </c>
      <c r="B174" s="25" t="s">
        <v>94</v>
      </c>
      <c r="C174" s="62">
        <v>130</v>
      </c>
      <c r="D174" s="63"/>
      <c r="E174" s="62">
        <v>150</v>
      </c>
      <c r="F174" s="63"/>
      <c r="G174" s="33">
        <v>23.1</v>
      </c>
      <c r="H174" s="33">
        <v>26.31</v>
      </c>
      <c r="I174" s="33">
        <v>15.7</v>
      </c>
      <c r="J174" s="33">
        <v>18.09</v>
      </c>
      <c r="K174" s="33">
        <v>22.3</v>
      </c>
      <c r="L174" s="33">
        <v>25.74</v>
      </c>
      <c r="M174" s="33">
        <v>0.3</v>
      </c>
      <c r="N174" s="33">
        <v>0.36</v>
      </c>
      <c r="O174" s="33">
        <v>320.60000000000002</v>
      </c>
      <c r="P174" s="33">
        <v>372</v>
      </c>
      <c r="Q174" s="24">
        <v>65</v>
      </c>
      <c r="R174" s="21"/>
      <c r="S174" s="22"/>
      <c r="T174" s="22"/>
      <c r="U174" s="22"/>
      <c r="V174" s="22"/>
      <c r="W174" s="22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</row>
    <row r="175" spans="1:35" ht="17.25" customHeight="1">
      <c r="A175" s="24">
        <v>2</v>
      </c>
      <c r="B175" s="25" t="s">
        <v>95</v>
      </c>
      <c r="C175" s="64">
        <v>30</v>
      </c>
      <c r="D175" s="65"/>
      <c r="E175" s="64">
        <v>40</v>
      </c>
      <c r="F175" s="65"/>
      <c r="G175" s="15">
        <v>0.12</v>
      </c>
      <c r="H175" s="15">
        <v>0.14000000000000001</v>
      </c>
      <c r="I175" s="15">
        <v>0</v>
      </c>
      <c r="J175" s="15">
        <v>0</v>
      </c>
      <c r="K175" s="15">
        <v>19.5</v>
      </c>
      <c r="L175" s="15">
        <v>26</v>
      </c>
      <c r="M175" s="15">
        <v>0.92</v>
      </c>
      <c r="N175" s="15">
        <v>1.23</v>
      </c>
      <c r="O175" s="15">
        <v>75</v>
      </c>
      <c r="P175" s="15">
        <v>100</v>
      </c>
      <c r="Q175" s="24">
        <v>85</v>
      </c>
      <c r="R175" s="21"/>
      <c r="S175" s="22"/>
      <c r="T175" s="22"/>
      <c r="U175" s="22"/>
      <c r="V175" s="22"/>
      <c r="W175" s="22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</row>
    <row r="176" spans="1:35" ht="16.5" customHeight="1">
      <c r="A176" s="24">
        <v>3</v>
      </c>
      <c r="B176" s="25" t="s">
        <v>34</v>
      </c>
      <c r="C176" s="64">
        <v>180</v>
      </c>
      <c r="D176" s="65"/>
      <c r="E176" s="64">
        <v>200</v>
      </c>
      <c r="F176" s="65"/>
      <c r="G176" s="15">
        <v>5.48</v>
      </c>
      <c r="H176" s="15">
        <v>6.08</v>
      </c>
      <c r="I176" s="15">
        <v>4.88</v>
      </c>
      <c r="J176" s="15">
        <v>5.42</v>
      </c>
      <c r="K176" s="15">
        <v>9.07</v>
      </c>
      <c r="L176" s="15">
        <v>10.1</v>
      </c>
      <c r="M176" s="6">
        <v>2.0499999999999998</v>
      </c>
      <c r="N176" s="6">
        <v>2.46</v>
      </c>
      <c r="O176" s="15">
        <v>102</v>
      </c>
      <c r="P176" s="35">
        <v>115</v>
      </c>
      <c r="Q176" s="24">
        <v>74</v>
      </c>
      <c r="R176" s="21"/>
      <c r="S176" s="22"/>
      <c r="T176" s="22"/>
      <c r="U176" s="22"/>
      <c r="V176" s="22"/>
      <c r="W176" s="22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</row>
    <row r="177" spans="1:35" ht="17.25" customHeight="1">
      <c r="A177" s="24">
        <v>4</v>
      </c>
      <c r="B177" s="25" t="s">
        <v>148</v>
      </c>
      <c r="C177" s="64">
        <v>20</v>
      </c>
      <c r="D177" s="65"/>
      <c r="E177" s="64">
        <v>40</v>
      </c>
      <c r="F177" s="65"/>
      <c r="G177" s="15">
        <v>1.18</v>
      </c>
      <c r="H177" s="15">
        <v>2.36</v>
      </c>
      <c r="I177" s="15">
        <v>0.94</v>
      </c>
      <c r="J177" s="15">
        <v>1.88</v>
      </c>
      <c r="K177" s="15">
        <v>15</v>
      </c>
      <c r="L177" s="15">
        <v>30</v>
      </c>
      <c r="M177" s="15">
        <v>0</v>
      </c>
      <c r="N177" s="15">
        <v>0</v>
      </c>
      <c r="O177" s="15">
        <v>73.2</v>
      </c>
      <c r="P177" s="15">
        <v>146.4</v>
      </c>
      <c r="Q177" s="24">
        <v>77</v>
      </c>
      <c r="R177" s="21"/>
      <c r="S177" s="22"/>
      <c r="T177" s="22"/>
      <c r="U177" s="22"/>
      <c r="V177" s="22"/>
      <c r="W177" s="22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</row>
    <row r="178" spans="1:35" ht="15.75">
      <c r="A178" s="68" t="s">
        <v>78</v>
      </c>
      <c r="B178" s="69"/>
      <c r="C178" s="66">
        <f>C174+C175+C176+C177</f>
        <v>360</v>
      </c>
      <c r="D178" s="67"/>
      <c r="E178" s="66">
        <f>E174+E175+E176+E177</f>
        <v>430</v>
      </c>
      <c r="F178" s="67"/>
      <c r="G178" s="29">
        <f>G174+G175+G176+G177</f>
        <v>29.880000000000003</v>
      </c>
      <c r="H178" s="29">
        <f t="shared" ref="H178:P178" si="28">H174+H175+H176+H177</f>
        <v>34.89</v>
      </c>
      <c r="I178" s="29">
        <f t="shared" si="28"/>
        <v>21.52</v>
      </c>
      <c r="J178" s="29">
        <f t="shared" si="28"/>
        <v>25.389999999999997</v>
      </c>
      <c r="K178" s="29">
        <f t="shared" si="28"/>
        <v>65.87</v>
      </c>
      <c r="L178" s="29">
        <f t="shared" si="28"/>
        <v>91.84</v>
      </c>
      <c r="M178" s="29">
        <f t="shared" si="28"/>
        <v>3.2699999999999996</v>
      </c>
      <c r="N178" s="29">
        <f t="shared" si="28"/>
        <v>4.05</v>
      </c>
      <c r="O178" s="29">
        <f t="shared" si="28"/>
        <v>570.80000000000007</v>
      </c>
      <c r="P178" s="29">
        <f t="shared" si="28"/>
        <v>733.4</v>
      </c>
      <c r="Q178" s="24"/>
      <c r="R178" s="21"/>
      <c r="S178" s="22"/>
      <c r="T178" s="22"/>
      <c r="U178" s="22"/>
      <c r="V178" s="22"/>
      <c r="W178" s="22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</row>
    <row r="179" spans="1:35" ht="15.75">
      <c r="A179" s="68" t="s">
        <v>96</v>
      </c>
      <c r="B179" s="69"/>
      <c r="C179" s="66">
        <f>C162+C165+C172+C178</f>
        <v>1388</v>
      </c>
      <c r="D179" s="67"/>
      <c r="E179" s="66">
        <f>E162+E165+E172+E178</f>
        <v>1710</v>
      </c>
      <c r="F179" s="67"/>
      <c r="G179" s="40">
        <f>G162+G165+G172+G178</f>
        <v>80.050000000000011</v>
      </c>
      <c r="H179" s="40">
        <f t="shared" ref="H179:P179" si="29">H162+H165+H172+H178</f>
        <v>96.63</v>
      </c>
      <c r="I179" s="40">
        <f t="shared" si="29"/>
        <v>52.875</v>
      </c>
      <c r="J179" s="40">
        <f t="shared" si="29"/>
        <v>64.3</v>
      </c>
      <c r="K179" s="40">
        <f t="shared" si="29"/>
        <v>198.32999999999998</v>
      </c>
      <c r="L179" s="40">
        <f t="shared" si="29"/>
        <v>256.64999999999998</v>
      </c>
      <c r="M179" s="40">
        <f t="shared" si="29"/>
        <v>49.019999999999996</v>
      </c>
      <c r="N179" s="40">
        <f t="shared" si="29"/>
        <v>58.819999999999993</v>
      </c>
      <c r="O179" s="40">
        <f t="shared" si="29"/>
        <v>1569.9500000000003</v>
      </c>
      <c r="P179" s="40">
        <f t="shared" si="29"/>
        <v>2005.6999999999998</v>
      </c>
      <c r="Q179" s="24"/>
      <c r="R179" s="21"/>
      <c r="S179" s="22"/>
      <c r="T179" s="22"/>
      <c r="U179" s="22"/>
      <c r="V179" s="22"/>
      <c r="W179" s="22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</row>
    <row r="180" spans="1:35" ht="70.5" customHeight="1">
      <c r="L180" s="75" t="s">
        <v>136</v>
      </c>
      <c r="M180" s="75"/>
      <c r="N180" s="75"/>
      <c r="O180" s="75"/>
      <c r="P180" s="75"/>
      <c r="Q180" s="75"/>
    </row>
    <row r="181" spans="1:35" ht="70.5" customHeight="1">
      <c r="L181" s="61"/>
      <c r="M181" s="61"/>
      <c r="N181" s="61"/>
      <c r="O181" s="61"/>
      <c r="P181" s="61"/>
      <c r="Q181" s="61"/>
    </row>
    <row r="182" spans="1:35" ht="63">
      <c r="A182" s="76" t="s">
        <v>1</v>
      </c>
      <c r="B182" s="78" t="s">
        <v>2</v>
      </c>
      <c r="C182" s="80" t="s">
        <v>50</v>
      </c>
      <c r="D182" s="82"/>
      <c r="E182" s="82"/>
      <c r="F182" s="81"/>
      <c r="G182" s="2" t="s">
        <v>3</v>
      </c>
      <c r="H182" s="2" t="s">
        <v>4</v>
      </c>
      <c r="I182" s="2" t="s">
        <v>5</v>
      </c>
      <c r="J182" s="2" t="s">
        <v>6</v>
      </c>
      <c r="K182" s="2" t="s">
        <v>7</v>
      </c>
      <c r="L182" s="2" t="s">
        <v>8</v>
      </c>
      <c r="M182" s="80" t="s">
        <v>134</v>
      </c>
      <c r="N182" s="81"/>
      <c r="O182" s="2" t="s">
        <v>9</v>
      </c>
      <c r="P182" s="2" t="s">
        <v>10</v>
      </c>
      <c r="Q182" s="78" t="s">
        <v>11</v>
      </c>
    </row>
    <row r="183" spans="1:35" ht="15.75">
      <c r="A183" s="77"/>
      <c r="B183" s="79"/>
      <c r="C183" s="80" t="s">
        <v>51</v>
      </c>
      <c r="D183" s="81"/>
      <c r="E183" s="80" t="s">
        <v>52</v>
      </c>
      <c r="F183" s="81"/>
      <c r="G183" s="3" t="s">
        <v>12</v>
      </c>
      <c r="H183" s="3" t="s">
        <v>12</v>
      </c>
      <c r="I183" s="3" t="s">
        <v>12</v>
      </c>
      <c r="J183" s="3" t="s">
        <v>12</v>
      </c>
      <c r="K183" s="3" t="s">
        <v>12</v>
      </c>
      <c r="L183" s="3" t="s">
        <v>12</v>
      </c>
      <c r="M183" s="3" t="s">
        <v>51</v>
      </c>
      <c r="N183" s="3" t="s">
        <v>52</v>
      </c>
      <c r="O183" s="3" t="s">
        <v>13</v>
      </c>
      <c r="P183" s="3" t="s">
        <v>13</v>
      </c>
      <c r="Q183" s="79"/>
    </row>
    <row r="184" spans="1:35" ht="15.75">
      <c r="A184" s="66" t="s">
        <v>97</v>
      </c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67"/>
      <c r="R184" s="21"/>
      <c r="S184" s="22"/>
      <c r="T184" s="22"/>
      <c r="U184" s="22"/>
      <c r="V184" s="22"/>
      <c r="W184" s="22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</row>
    <row r="185" spans="1:35" ht="15.75">
      <c r="A185" s="72" t="s">
        <v>98</v>
      </c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36"/>
      <c r="R185" s="21"/>
      <c r="S185" s="22"/>
      <c r="T185" s="22"/>
      <c r="U185" s="22"/>
      <c r="V185" s="22"/>
      <c r="W185" s="22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</row>
    <row r="186" spans="1:35" ht="33.75" customHeight="1">
      <c r="A186" s="24">
        <v>1</v>
      </c>
      <c r="B186" s="26" t="s">
        <v>99</v>
      </c>
      <c r="C186" s="62">
        <v>150</v>
      </c>
      <c r="D186" s="63"/>
      <c r="E186" s="62">
        <v>200</v>
      </c>
      <c r="F186" s="63"/>
      <c r="G186" s="35">
        <v>4.2</v>
      </c>
      <c r="H186" s="35">
        <v>5.5</v>
      </c>
      <c r="I186" s="35">
        <v>1.4</v>
      </c>
      <c r="J186" s="35">
        <v>1.8</v>
      </c>
      <c r="K186" s="35">
        <v>14.7</v>
      </c>
      <c r="L186" s="35">
        <v>19.559999999999999</v>
      </c>
      <c r="M186" s="35">
        <v>0.66</v>
      </c>
      <c r="N186" s="35">
        <v>1.1299999999999999</v>
      </c>
      <c r="O186" s="35">
        <v>108</v>
      </c>
      <c r="P186" s="35">
        <v>144.80000000000001</v>
      </c>
      <c r="Q186" s="24">
        <v>7</v>
      </c>
      <c r="R186" s="21"/>
      <c r="S186" s="22"/>
      <c r="T186" s="22"/>
      <c r="U186" s="22"/>
      <c r="V186" s="22"/>
      <c r="W186" s="22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</row>
    <row r="187" spans="1:35" ht="18.75" customHeight="1">
      <c r="A187" s="24">
        <v>2</v>
      </c>
      <c r="B187" s="25" t="s">
        <v>17</v>
      </c>
      <c r="C187" s="62">
        <v>43</v>
      </c>
      <c r="D187" s="63"/>
      <c r="E187" s="62">
        <v>57</v>
      </c>
      <c r="F187" s="63"/>
      <c r="G187" s="15">
        <v>3.55</v>
      </c>
      <c r="H187" s="15">
        <v>4.54</v>
      </c>
      <c r="I187" s="15">
        <v>5.67</v>
      </c>
      <c r="J187" s="15">
        <v>7.25</v>
      </c>
      <c r="K187" s="15">
        <v>13.9</v>
      </c>
      <c r="L187" s="15">
        <v>17.77</v>
      </c>
      <c r="M187" s="15">
        <v>0.13</v>
      </c>
      <c r="N187" s="15">
        <v>0.17</v>
      </c>
      <c r="O187" s="6">
        <v>142.4</v>
      </c>
      <c r="P187" s="6">
        <v>182.18</v>
      </c>
      <c r="Q187" s="24">
        <v>12</v>
      </c>
      <c r="R187" s="21"/>
      <c r="S187" s="22"/>
      <c r="T187" s="22"/>
      <c r="U187" s="22"/>
      <c r="V187" s="22"/>
      <c r="W187" s="22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</row>
    <row r="188" spans="1:35" ht="18.75" customHeight="1">
      <c r="A188" s="24">
        <v>3</v>
      </c>
      <c r="B188" s="25" t="s">
        <v>18</v>
      </c>
      <c r="C188" s="64">
        <v>150</v>
      </c>
      <c r="D188" s="65"/>
      <c r="E188" s="64">
        <v>180</v>
      </c>
      <c r="F188" s="65"/>
      <c r="G188" s="15">
        <v>2.8</v>
      </c>
      <c r="H188" s="15">
        <v>3.16</v>
      </c>
      <c r="I188" s="15">
        <v>2.4</v>
      </c>
      <c r="J188" s="15">
        <v>2.67</v>
      </c>
      <c r="K188" s="15">
        <v>12.8</v>
      </c>
      <c r="L188" s="15">
        <v>15.95</v>
      </c>
      <c r="M188" s="15">
        <v>0.98</v>
      </c>
      <c r="N188" s="15">
        <v>1.17</v>
      </c>
      <c r="O188" s="15">
        <v>84</v>
      </c>
      <c r="P188" s="15">
        <v>110</v>
      </c>
      <c r="Q188" s="24">
        <v>14</v>
      </c>
      <c r="R188" s="21"/>
      <c r="S188" s="22"/>
      <c r="T188" s="22"/>
      <c r="U188" s="22"/>
      <c r="V188" s="22"/>
      <c r="W188" s="22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</row>
    <row r="189" spans="1:35" ht="30" customHeight="1">
      <c r="A189" s="68" t="s">
        <v>19</v>
      </c>
      <c r="B189" s="70"/>
      <c r="C189" s="66">
        <f>C186+C187+C188</f>
        <v>343</v>
      </c>
      <c r="D189" s="67"/>
      <c r="E189" s="66">
        <f>E186+E187+E188</f>
        <v>437</v>
      </c>
      <c r="F189" s="67"/>
      <c r="G189" s="29">
        <f>G186+G187+G188</f>
        <v>10.55</v>
      </c>
      <c r="H189" s="29">
        <f t="shared" ref="H189:P189" si="30">H186+H187+H188</f>
        <v>13.2</v>
      </c>
      <c r="I189" s="29">
        <f t="shared" si="30"/>
        <v>9.4700000000000006</v>
      </c>
      <c r="J189" s="29">
        <f t="shared" si="30"/>
        <v>11.72</v>
      </c>
      <c r="K189" s="29">
        <f t="shared" si="30"/>
        <v>41.400000000000006</v>
      </c>
      <c r="L189" s="29">
        <f t="shared" si="30"/>
        <v>53.28</v>
      </c>
      <c r="M189" s="29">
        <f t="shared" si="30"/>
        <v>1.77</v>
      </c>
      <c r="N189" s="29">
        <f t="shared" si="30"/>
        <v>2.4699999999999998</v>
      </c>
      <c r="O189" s="29">
        <f t="shared" si="30"/>
        <v>334.4</v>
      </c>
      <c r="P189" s="29">
        <f t="shared" si="30"/>
        <v>436.98</v>
      </c>
      <c r="Q189" s="24"/>
      <c r="R189" s="21"/>
      <c r="S189" s="22"/>
      <c r="T189" s="22"/>
      <c r="U189" s="22"/>
      <c r="V189" s="22"/>
      <c r="W189" s="22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</row>
    <row r="190" spans="1:35" ht="15" customHeight="1">
      <c r="A190" s="72" t="s">
        <v>20</v>
      </c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4"/>
      <c r="R190" s="21"/>
      <c r="S190" s="22"/>
      <c r="T190" s="22"/>
      <c r="U190" s="22"/>
      <c r="V190" s="22"/>
      <c r="W190" s="22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</row>
    <row r="191" spans="1:35" ht="18" customHeight="1">
      <c r="A191" s="24">
        <v>1</v>
      </c>
      <c r="B191" s="25" t="s">
        <v>40</v>
      </c>
      <c r="C191" s="64">
        <v>100</v>
      </c>
      <c r="D191" s="65"/>
      <c r="E191" s="64">
        <v>100</v>
      </c>
      <c r="F191" s="65"/>
      <c r="G191" s="15">
        <v>2.9</v>
      </c>
      <c r="H191" s="15">
        <v>2.9</v>
      </c>
      <c r="I191" s="15">
        <v>2.5</v>
      </c>
      <c r="J191" s="15">
        <v>2.5</v>
      </c>
      <c r="K191" s="15">
        <v>4.2</v>
      </c>
      <c r="L191" s="15">
        <v>4.2</v>
      </c>
      <c r="M191" s="15">
        <v>1.26</v>
      </c>
      <c r="N191" s="15">
        <v>1.26</v>
      </c>
      <c r="O191" s="15">
        <v>50.7</v>
      </c>
      <c r="P191" s="15">
        <v>50.7</v>
      </c>
      <c r="Q191" s="24">
        <v>17</v>
      </c>
      <c r="R191" s="21"/>
      <c r="S191" s="22"/>
      <c r="T191" s="22"/>
      <c r="U191" s="22"/>
      <c r="V191" s="22"/>
      <c r="W191" s="22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</row>
    <row r="192" spans="1:35" ht="20.25" customHeight="1">
      <c r="A192" s="68" t="s">
        <v>22</v>
      </c>
      <c r="B192" s="70"/>
      <c r="C192" s="66">
        <f>C191</f>
        <v>100</v>
      </c>
      <c r="D192" s="67"/>
      <c r="E192" s="66">
        <f>E191</f>
        <v>100</v>
      </c>
      <c r="F192" s="67"/>
      <c r="G192" s="29">
        <f>G191</f>
        <v>2.9</v>
      </c>
      <c r="H192" s="29">
        <f t="shared" ref="H192:P192" si="31">H191</f>
        <v>2.9</v>
      </c>
      <c r="I192" s="29">
        <f t="shared" si="31"/>
        <v>2.5</v>
      </c>
      <c r="J192" s="29">
        <f t="shared" si="31"/>
        <v>2.5</v>
      </c>
      <c r="K192" s="29">
        <f t="shared" si="31"/>
        <v>4.2</v>
      </c>
      <c r="L192" s="29">
        <f t="shared" si="31"/>
        <v>4.2</v>
      </c>
      <c r="M192" s="29">
        <f t="shared" si="31"/>
        <v>1.26</v>
      </c>
      <c r="N192" s="29">
        <f t="shared" si="31"/>
        <v>1.26</v>
      </c>
      <c r="O192" s="29">
        <f t="shared" si="31"/>
        <v>50.7</v>
      </c>
      <c r="P192" s="29">
        <f t="shared" si="31"/>
        <v>50.7</v>
      </c>
      <c r="Q192" s="24"/>
      <c r="R192" s="21"/>
      <c r="S192" s="22"/>
      <c r="T192" s="22"/>
      <c r="U192" s="22"/>
      <c r="V192" s="22"/>
      <c r="W192" s="22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</row>
    <row r="193" spans="1:35" ht="15.75">
      <c r="A193" s="72" t="s">
        <v>23</v>
      </c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4"/>
      <c r="R193" s="21"/>
      <c r="S193" s="22"/>
      <c r="T193" s="22"/>
      <c r="U193" s="22"/>
      <c r="V193" s="22"/>
      <c r="W193" s="22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</row>
    <row r="194" spans="1:35" ht="18" customHeight="1">
      <c r="A194" s="24">
        <v>1</v>
      </c>
      <c r="B194" s="25" t="s">
        <v>100</v>
      </c>
      <c r="C194" s="62">
        <v>40</v>
      </c>
      <c r="D194" s="63"/>
      <c r="E194" s="62">
        <v>60</v>
      </c>
      <c r="F194" s="63"/>
      <c r="G194" s="15">
        <v>0.53</v>
      </c>
      <c r="H194" s="15">
        <v>0.8</v>
      </c>
      <c r="I194" s="15">
        <v>3.6</v>
      </c>
      <c r="J194" s="15">
        <v>5.45</v>
      </c>
      <c r="K194" s="15">
        <v>2.2999999999999998</v>
      </c>
      <c r="L194" s="15">
        <v>3.41</v>
      </c>
      <c r="M194" s="15">
        <v>0.9</v>
      </c>
      <c r="N194" s="15">
        <v>1.36</v>
      </c>
      <c r="O194" s="15">
        <v>43.9</v>
      </c>
      <c r="P194" s="15">
        <v>65.8</v>
      </c>
      <c r="Q194" s="24">
        <v>24</v>
      </c>
      <c r="R194" s="21"/>
      <c r="S194" s="22"/>
      <c r="T194" s="22"/>
      <c r="U194" s="22"/>
      <c r="V194" s="22"/>
      <c r="W194" s="22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</row>
    <row r="195" spans="1:35" ht="15.75">
      <c r="A195" s="24">
        <v>2</v>
      </c>
      <c r="B195" s="26" t="s">
        <v>101</v>
      </c>
      <c r="C195" s="62">
        <v>150</v>
      </c>
      <c r="D195" s="63"/>
      <c r="E195" s="62">
        <v>200</v>
      </c>
      <c r="F195" s="63"/>
      <c r="G195" s="35">
        <v>1.3</v>
      </c>
      <c r="H195" s="35">
        <v>1.7</v>
      </c>
      <c r="I195" s="35">
        <v>4.26</v>
      </c>
      <c r="J195" s="35">
        <v>4.55</v>
      </c>
      <c r="K195" s="35">
        <v>4.3</v>
      </c>
      <c r="L195" s="35">
        <v>5.73</v>
      </c>
      <c r="M195" s="35">
        <v>11.07</v>
      </c>
      <c r="N195" s="35">
        <v>18.45</v>
      </c>
      <c r="O195" s="35">
        <v>88.28</v>
      </c>
      <c r="P195" s="35">
        <v>117.7</v>
      </c>
      <c r="Q195" s="24">
        <v>33</v>
      </c>
      <c r="R195" s="21"/>
      <c r="S195" s="22"/>
      <c r="T195" s="22"/>
      <c r="U195" s="22"/>
      <c r="V195" s="22"/>
      <c r="W195" s="22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</row>
    <row r="196" spans="1:35" ht="20.25" customHeight="1">
      <c r="A196" s="24">
        <v>3</v>
      </c>
      <c r="B196" s="25" t="s">
        <v>43</v>
      </c>
      <c r="C196" s="62">
        <v>110</v>
      </c>
      <c r="D196" s="63"/>
      <c r="E196" s="62">
        <v>150</v>
      </c>
      <c r="F196" s="63"/>
      <c r="G196" s="15">
        <v>2.2400000000000002</v>
      </c>
      <c r="H196" s="15">
        <v>3.06</v>
      </c>
      <c r="I196" s="15">
        <v>3.52</v>
      </c>
      <c r="J196" s="15">
        <v>4.8</v>
      </c>
      <c r="K196" s="15">
        <v>14.98</v>
      </c>
      <c r="L196" s="15">
        <v>20.43</v>
      </c>
      <c r="M196" s="15">
        <v>13.31</v>
      </c>
      <c r="N196" s="15">
        <v>18.149999999999999</v>
      </c>
      <c r="O196" s="15">
        <v>101.2</v>
      </c>
      <c r="P196" s="15">
        <v>142</v>
      </c>
      <c r="Q196" s="24">
        <v>38</v>
      </c>
      <c r="R196" s="21"/>
      <c r="S196" s="22"/>
      <c r="T196" s="22"/>
      <c r="U196" s="22"/>
      <c r="V196" s="22"/>
      <c r="W196" s="22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</row>
    <row r="197" spans="1:35" ht="18.75" customHeight="1">
      <c r="A197" s="24">
        <v>4</v>
      </c>
      <c r="B197" s="25" t="s">
        <v>102</v>
      </c>
      <c r="C197" s="62">
        <v>60</v>
      </c>
      <c r="D197" s="63"/>
      <c r="E197" s="62">
        <v>70</v>
      </c>
      <c r="F197" s="63"/>
      <c r="G197" s="35">
        <v>7.69</v>
      </c>
      <c r="H197" s="35">
        <v>10.09</v>
      </c>
      <c r="I197" s="35">
        <v>2.4500000000000002</v>
      </c>
      <c r="J197" s="35">
        <v>3.26</v>
      </c>
      <c r="K197" s="35">
        <v>5.33</v>
      </c>
      <c r="L197" s="35">
        <v>6.79</v>
      </c>
      <c r="M197" s="35">
        <v>0.18</v>
      </c>
      <c r="N197" s="35">
        <v>0.24</v>
      </c>
      <c r="O197" s="35">
        <v>74</v>
      </c>
      <c r="P197" s="35">
        <v>97</v>
      </c>
      <c r="Q197" s="24">
        <v>49</v>
      </c>
      <c r="R197" s="21"/>
      <c r="S197" s="22"/>
      <c r="T197" s="22"/>
      <c r="U197" s="22"/>
      <c r="V197" s="22"/>
      <c r="W197" s="22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</row>
    <row r="198" spans="1:35" ht="18" customHeight="1">
      <c r="A198" s="24">
        <v>5</v>
      </c>
      <c r="B198" s="25" t="s">
        <v>60</v>
      </c>
      <c r="C198" s="64">
        <v>30</v>
      </c>
      <c r="D198" s="65"/>
      <c r="E198" s="64">
        <v>30</v>
      </c>
      <c r="F198" s="65"/>
      <c r="G198" s="35">
        <v>1.08</v>
      </c>
      <c r="H198" s="35">
        <v>1.08</v>
      </c>
      <c r="I198" s="35">
        <v>1.23</v>
      </c>
      <c r="J198" s="35">
        <v>1.23</v>
      </c>
      <c r="K198" s="35">
        <v>1.19</v>
      </c>
      <c r="L198" s="35">
        <v>1.19</v>
      </c>
      <c r="M198" s="35">
        <v>0.05</v>
      </c>
      <c r="N198" s="35">
        <v>0.05</v>
      </c>
      <c r="O198" s="35">
        <v>20.13</v>
      </c>
      <c r="P198" s="35">
        <v>20.13</v>
      </c>
      <c r="Q198" s="24">
        <v>58</v>
      </c>
      <c r="R198" s="21"/>
      <c r="S198" s="22"/>
      <c r="T198" s="22"/>
      <c r="U198" s="22"/>
      <c r="V198" s="22"/>
      <c r="W198" s="22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</row>
    <row r="199" spans="1:35" s="16" customFormat="1" ht="18" customHeight="1">
      <c r="A199" s="24">
        <v>6</v>
      </c>
      <c r="B199" s="25" t="s">
        <v>46</v>
      </c>
      <c r="C199" s="62">
        <v>40</v>
      </c>
      <c r="D199" s="63"/>
      <c r="E199" s="62">
        <v>60</v>
      </c>
      <c r="F199" s="63"/>
      <c r="G199" s="15">
        <v>1.56</v>
      </c>
      <c r="H199" s="15">
        <v>2.6</v>
      </c>
      <c r="I199" s="15">
        <v>0.36</v>
      </c>
      <c r="J199" s="15">
        <v>0.6</v>
      </c>
      <c r="K199" s="15">
        <v>13.29</v>
      </c>
      <c r="L199" s="15">
        <v>22.14</v>
      </c>
      <c r="M199" s="15">
        <v>0</v>
      </c>
      <c r="N199" s="15">
        <v>0</v>
      </c>
      <c r="O199" s="15">
        <v>64.2</v>
      </c>
      <c r="P199" s="15">
        <v>107</v>
      </c>
      <c r="Q199" s="24">
        <v>57</v>
      </c>
      <c r="R199" s="30"/>
      <c r="S199" s="31"/>
      <c r="T199" s="31"/>
      <c r="U199" s="31"/>
      <c r="V199" s="31"/>
      <c r="W199" s="31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</row>
    <row r="200" spans="1:35" ht="20.25" customHeight="1">
      <c r="A200" s="24">
        <v>7</v>
      </c>
      <c r="B200" s="43" t="s">
        <v>142</v>
      </c>
      <c r="C200" s="62">
        <v>150</v>
      </c>
      <c r="D200" s="63"/>
      <c r="E200" s="62">
        <v>180</v>
      </c>
      <c r="F200" s="63"/>
      <c r="G200" s="45">
        <v>0.14000000000000001</v>
      </c>
      <c r="H200" s="45">
        <v>0.16</v>
      </c>
      <c r="I200" s="45">
        <v>0.14000000000000001</v>
      </c>
      <c r="J200" s="45">
        <v>0.16</v>
      </c>
      <c r="K200" s="45">
        <v>21.5</v>
      </c>
      <c r="L200" s="45">
        <v>23.88</v>
      </c>
      <c r="M200" s="45">
        <v>27.3</v>
      </c>
      <c r="N200" s="45">
        <v>31.72</v>
      </c>
      <c r="O200" s="45">
        <v>87.8</v>
      </c>
      <c r="P200" s="45">
        <v>105</v>
      </c>
      <c r="Q200" s="24">
        <v>56</v>
      </c>
      <c r="R200" s="21"/>
      <c r="S200" s="22"/>
      <c r="T200" s="22"/>
      <c r="U200" s="22"/>
      <c r="V200" s="22"/>
      <c r="W200" s="22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</row>
    <row r="201" spans="1:35" ht="15.75">
      <c r="A201" s="68" t="s">
        <v>76</v>
      </c>
      <c r="B201" s="69"/>
      <c r="C201" s="66">
        <f>C194+C195+C196+C197+C198+C199+C200</f>
        <v>580</v>
      </c>
      <c r="D201" s="67"/>
      <c r="E201" s="66">
        <f>E194+E195+E196+E197+E198+E199+E200</f>
        <v>750</v>
      </c>
      <c r="F201" s="67"/>
      <c r="G201" s="40">
        <f>G194+G195+G196+G197+G198+G199+G200</f>
        <v>14.540000000000003</v>
      </c>
      <c r="H201" s="40">
        <f t="shared" ref="H201:P201" si="32">H194+H195+H196+H197+H198+H199+H200</f>
        <v>19.490000000000002</v>
      </c>
      <c r="I201" s="40">
        <f t="shared" si="32"/>
        <v>15.559999999999999</v>
      </c>
      <c r="J201" s="40">
        <f t="shared" si="32"/>
        <v>20.050000000000004</v>
      </c>
      <c r="K201" s="40">
        <f t="shared" si="32"/>
        <v>62.89</v>
      </c>
      <c r="L201" s="40">
        <f t="shared" si="32"/>
        <v>83.57</v>
      </c>
      <c r="M201" s="40">
        <f t="shared" si="32"/>
        <v>52.81</v>
      </c>
      <c r="N201" s="40">
        <f t="shared" si="32"/>
        <v>69.97</v>
      </c>
      <c r="O201" s="40">
        <f t="shared" si="32"/>
        <v>479.51</v>
      </c>
      <c r="P201" s="40">
        <f t="shared" si="32"/>
        <v>654.63</v>
      </c>
      <c r="Q201" s="24"/>
      <c r="R201" s="21"/>
      <c r="S201" s="22"/>
      <c r="T201" s="22"/>
      <c r="U201" s="22"/>
      <c r="V201" s="22"/>
      <c r="W201" s="22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</row>
    <row r="202" spans="1:35" ht="15.75">
      <c r="A202" s="72" t="s">
        <v>32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4"/>
      <c r="R202" s="21"/>
      <c r="S202" s="22"/>
      <c r="T202" s="22"/>
      <c r="U202" s="22"/>
      <c r="V202" s="22"/>
      <c r="W202" s="22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</row>
    <row r="203" spans="1:35" ht="18.75" customHeight="1">
      <c r="A203" s="24">
        <v>1</v>
      </c>
      <c r="B203" s="25" t="s">
        <v>103</v>
      </c>
      <c r="C203" s="64">
        <v>80</v>
      </c>
      <c r="D203" s="65"/>
      <c r="E203" s="64">
        <v>100</v>
      </c>
      <c r="F203" s="65"/>
      <c r="G203" s="15">
        <v>10</v>
      </c>
      <c r="H203" s="15">
        <v>12.61</v>
      </c>
      <c r="I203" s="15">
        <v>10.130000000000001</v>
      </c>
      <c r="J203" s="15">
        <v>12.67</v>
      </c>
      <c r="K203" s="15">
        <v>19.239999999999998</v>
      </c>
      <c r="L203" s="15">
        <v>24.05</v>
      </c>
      <c r="M203" s="15">
        <v>0</v>
      </c>
      <c r="N203" s="15">
        <v>0</v>
      </c>
      <c r="O203" s="15">
        <v>208.54</v>
      </c>
      <c r="P203" s="15">
        <v>260.67</v>
      </c>
      <c r="Q203" s="24">
        <v>66</v>
      </c>
      <c r="R203" s="21"/>
      <c r="S203" s="22"/>
      <c r="T203" s="22"/>
      <c r="U203" s="22"/>
      <c r="V203" s="22"/>
      <c r="W203" s="22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</row>
    <row r="204" spans="1:35" ht="19.5" customHeight="1">
      <c r="A204" s="24">
        <v>2</v>
      </c>
      <c r="B204" s="25" t="s">
        <v>65</v>
      </c>
      <c r="C204" s="62">
        <v>150</v>
      </c>
      <c r="D204" s="63"/>
      <c r="E204" s="62">
        <v>180</v>
      </c>
      <c r="F204" s="63"/>
      <c r="G204" s="35">
        <v>0.08</v>
      </c>
      <c r="H204" s="35">
        <v>0.13</v>
      </c>
      <c r="I204" s="35">
        <v>0</v>
      </c>
      <c r="J204" s="35">
        <v>0</v>
      </c>
      <c r="K204" s="35">
        <v>14</v>
      </c>
      <c r="L204" s="35">
        <v>15.44</v>
      </c>
      <c r="M204" s="35">
        <v>1.7999999999999999E-2</v>
      </c>
      <c r="N204" s="35">
        <v>0.02</v>
      </c>
      <c r="O204" s="35">
        <v>56</v>
      </c>
      <c r="P204" s="35">
        <v>62.24</v>
      </c>
      <c r="Q204" s="24">
        <v>84</v>
      </c>
      <c r="R204" s="21"/>
      <c r="S204" s="22"/>
      <c r="T204" s="22"/>
      <c r="U204" s="22"/>
      <c r="V204" s="22"/>
      <c r="W204" s="22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</row>
    <row r="205" spans="1:35" ht="18.75" customHeight="1">
      <c r="A205" s="24">
        <v>3</v>
      </c>
      <c r="B205" s="25" t="s">
        <v>145</v>
      </c>
      <c r="C205" s="62">
        <v>100</v>
      </c>
      <c r="D205" s="63"/>
      <c r="E205" s="62">
        <v>100</v>
      </c>
      <c r="F205" s="63"/>
      <c r="G205" s="15">
        <v>0.4</v>
      </c>
      <c r="H205" s="15">
        <v>0.4</v>
      </c>
      <c r="I205" s="15">
        <v>0.4</v>
      </c>
      <c r="J205" s="15">
        <v>0.4</v>
      </c>
      <c r="K205" s="15">
        <v>9.8000000000000007</v>
      </c>
      <c r="L205" s="15">
        <v>9.8000000000000007</v>
      </c>
      <c r="M205" s="15">
        <v>10</v>
      </c>
      <c r="N205" s="15">
        <v>10</v>
      </c>
      <c r="O205" s="15">
        <v>44</v>
      </c>
      <c r="P205" s="15">
        <v>44</v>
      </c>
      <c r="Q205" s="24">
        <v>77</v>
      </c>
      <c r="R205" s="21"/>
      <c r="S205" s="22"/>
      <c r="T205" s="22"/>
      <c r="U205" s="22"/>
      <c r="V205" s="22"/>
      <c r="W205" s="22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</row>
    <row r="206" spans="1:35" ht="15.75">
      <c r="A206" s="68" t="s">
        <v>48</v>
      </c>
      <c r="B206" s="69"/>
      <c r="C206" s="66">
        <f>C203+C204+C205</f>
        <v>330</v>
      </c>
      <c r="D206" s="67"/>
      <c r="E206" s="66">
        <f>E203+E204+E205</f>
        <v>380</v>
      </c>
      <c r="F206" s="67"/>
      <c r="G206" s="28">
        <f>G203+G204+G205</f>
        <v>10.48</v>
      </c>
      <c r="H206" s="28">
        <f t="shared" ref="H206:P206" si="33">H203+H204+H205</f>
        <v>13.14</v>
      </c>
      <c r="I206" s="28">
        <f t="shared" si="33"/>
        <v>10.530000000000001</v>
      </c>
      <c r="J206" s="28">
        <f t="shared" si="33"/>
        <v>13.07</v>
      </c>
      <c r="K206" s="28">
        <f t="shared" si="33"/>
        <v>43.039999999999992</v>
      </c>
      <c r="L206" s="28">
        <f t="shared" si="33"/>
        <v>49.290000000000006</v>
      </c>
      <c r="M206" s="28">
        <f t="shared" si="33"/>
        <v>10.018000000000001</v>
      </c>
      <c r="N206" s="28">
        <f t="shared" si="33"/>
        <v>10.02</v>
      </c>
      <c r="O206" s="28">
        <f t="shared" si="33"/>
        <v>308.53999999999996</v>
      </c>
      <c r="P206" s="28">
        <f t="shared" si="33"/>
        <v>366.91</v>
      </c>
      <c r="Q206" s="34"/>
      <c r="R206" s="21"/>
      <c r="S206" s="22"/>
      <c r="T206" s="22"/>
      <c r="U206" s="22"/>
      <c r="V206" s="22"/>
      <c r="W206" s="22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</row>
    <row r="207" spans="1:35" ht="15.75">
      <c r="A207" s="68" t="s">
        <v>104</v>
      </c>
      <c r="B207" s="69"/>
      <c r="C207" s="66">
        <f>C189+C192+C201+C206</f>
        <v>1353</v>
      </c>
      <c r="D207" s="67"/>
      <c r="E207" s="66">
        <f>E189+E192+E201+E206</f>
        <v>1667</v>
      </c>
      <c r="F207" s="67"/>
      <c r="G207" s="37">
        <f>G189+G192+G201+G206</f>
        <v>38.47</v>
      </c>
      <c r="H207" s="37">
        <f t="shared" ref="H207:P207" si="34">H189+H192+H201+H206</f>
        <v>48.730000000000004</v>
      </c>
      <c r="I207" s="37">
        <f t="shared" si="34"/>
        <v>38.06</v>
      </c>
      <c r="J207" s="37">
        <f t="shared" si="34"/>
        <v>47.34</v>
      </c>
      <c r="K207" s="37">
        <f t="shared" si="34"/>
        <v>151.53</v>
      </c>
      <c r="L207" s="37">
        <f t="shared" si="34"/>
        <v>190.34000000000003</v>
      </c>
      <c r="M207" s="37">
        <f t="shared" si="34"/>
        <v>65.858000000000004</v>
      </c>
      <c r="N207" s="37">
        <f t="shared" si="34"/>
        <v>83.72</v>
      </c>
      <c r="O207" s="37">
        <f t="shared" si="34"/>
        <v>1173.1499999999999</v>
      </c>
      <c r="P207" s="37">
        <f t="shared" si="34"/>
        <v>1509.22</v>
      </c>
      <c r="Q207" s="34"/>
      <c r="R207" s="21"/>
      <c r="S207" s="22"/>
      <c r="T207" s="22"/>
      <c r="U207" s="22"/>
      <c r="V207" s="22"/>
      <c r="W207" s="22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</row>
    <row r="208" spans="1:35" ht="70.5" customHeight="1">
      <c r="L208" s="75" t="s">
        <v>136</v>
      </c>
      <c r="M208" s="75"/>
      <c r="N208" s="75"/>
      <c r="O208" s="75"/>
      <c r="P208" s="75"/>
      <c r="Q208" s="75"/>
    </row>
    <row r="209" spans="1:35" ht="70.5" customHeight="1">
      <c r="L209" s="61"/>
      <c r="M209" s="61"/>
      <c r="N209" s="61"/>
      <c r="O209" s="61"/>
      <c r="P209" s="61"/>
      <c r="Q209" s="61"/>
    </row>
    <row r="210" spans="1:35" ht="63">
      <c r="A210" s="76" t="s">
        <v>1</v>
      </c>
      <c r="B210" s="78" t="s">
        <v>2</v>
      </c>
      <c r="C210" s="80" t="s">
        <v>50</v>
      </c>
      <c r="D210" s="82"/>
      <c r="E210" s="82"/>
      <c r="F210" s="81"/>
      <c r="G210" s="2" t="s">
        <v>3</v>
      </c>
      <c r="H210" s="2" t="s">
        <v>4</v>
      </c>
      <c r="I210" s="2" t="s">
        <v>5</v>
      </c>
      <c r="J210" s="2" t="s">
        <v>6</v>
      </c>
      <c r="K210" s="2" t="s">
        <v>7</v>
      </c>
      <c r="L210" s="2" t="s">
        <v>8</v>
      </c>
      <c r="M210" s="80" t="s">
        <v>134</v>
      </c>
      <c r="N210" s="81"/>
      <c r="O210" s="2" t="s">
        <v>9</v>
      </c>
      <c r="P210" s="2" t="s">
        <v>10</v>
      </c>
      <c r="Q210" s="78" t="s">
        <v>11</v>
      </c>
    </row>
    <row r="211" spans="1:35" ht="15.75">
      <c r="A211" s="77"/>
      <c r="B211" s="79"/>
      <c r="C211" s="80" t="s">
        <v>51</v>
      </c>
      <c r="D211" s="81"/>
      <c r="E211" s="80" t="s">
        <v>52</v>
      </c>
      <c r="F211" s="81"/>
      <c r="G211" s="3" t="s">
        <v>12</v>
      </c>
      <c r="H211" s="3" t="s">
        <v>12</v>
      </c>
      <c r="I211" s="3" t="s">
        <v>12</v>
      </c>
      <c r="J211" s="3" t="s">
        <v>12</v>
      </c>
      <c r="K211" s="3" t="s">
        <v>12</v>
      </c>
      <c r="L211" s="3" t="s">
        <v>12</v>
      </c>
      <c r="M211" s="3" t="s">
        <v>51</v>
      </c>
      <c r="N211" s="3" t="s">
        <v>52</v>
      </c>
      <c r="O211" s="3" t="s">
        <v>13</v>
      </c>
      <c r="P211" s="3" t="s">
        <v>13</v>
      </c>
      <c r="Q211" s="79"/>
    </row>
    <row r="212" spans="1:35" ht="18" customHeight="1">
      <c r="A212" s="66" t="s">
        <v>105</v>
      </c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67"/>
      <c r="R212" s="21"/>
      <c r="S212" s="22"/>
      <c r="T212" s="22"/>
      <c r="U212" s="22"/>
      <c r="V212" s="22"/>
      <c r="W212" s="22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</row>
    <row r="213" spans="1:35" ht="15.75">
      <c r="A213" s="72" t="s">
        <v>15</v>
      </c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4"/>
      <c r="R213" s="21"/>
      <c r="S213" s="22"/>
      <c r="T213" s="22"/>
      <c r="U213" s="22"/>
      <c r="V213" s="22"/>
      <c r="W213" s="22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</row>
    <row r="214" spans="1:35" ht="18" customHeight="1">
      <c r="A214" s="24">
        <v>1</v>
      </c>
      <c r="B214" s="25" t="s">
        <v>106</v>
      </c>
      <c r="C214" s="62">
        <v>150</v>
      </c>
      <c r="D214" s="63"/>
      <c r="E214" s="62">
        <v>200</v>
      </c>
      <c r="F214" s="63"/>
      <c r="G214" s="35">
        <v>4.09</v>
      </c>
      <c r="H214" s="35">
        <v>5.5</v>
      </c>
      <c r="I214" s="35">
        <v>6.85</v>
      </c>
      <c r="J214" s="35">
        <v>8.77</v>
      </c>
      <c r="K214" s="35">
        <v>23.39</v>
      </c>
      <c r="L214" s="35">
        <v>29.27</v>
      </c>
      <c r="M214" s="35">
        <v>0.21</v>
      </c>
      <c r="N214" s="35">
        <v>0.28000000000000003</v>
      </c>
      <c r="O214" s="35">
        <v>169</v>
      </c>
      <c r="P214" s="35">
        <v>213</v>
      </c>
      <c r="Q214" s="24">
        <v>8</v>
      </c>
      <c r="R214" s="21"/>
      <c r="S214" s="22"/>
      <c r="T214" s="22"/>
      <c r="U214" s="22"/>
      <c r="V214" s="22"/>
      <c r="W214" s="22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</row>
    <row r="215" spans="1:35" ht="18" customHeight="1">
      <c r="A215" s="24">
        <v>2</v>
      </c>
      <c r="B215" s="25" t="s">
        <v>37</v>
      </c>
      <c r="C215" s="62">
        <v>38</v>
      </c>
      <c r="D215" s="63"/>
      <c r="E215" s="62">
        <v>50</v>
      </c>
      <c r="F215" s="63"/>
      <c r="G215" s="35">
        <v>2.33</v>
      </c>
      <c r="H215" s="35">
        <v>3.06</v>
      </c>
      <c r="I215" s="35">
        <v>7.17</v>
      </c>
      <c r="J215" s="35">
        <v>9.43</v>
      </c>
      <c r="K215" s="35">
        <v>13.9</v>
      </c>
      <c r="L215" s="35">
        <v>18.27</v>
      </c>
      <c r="M215" s="35">
        <v>0</v>
      </c>
      <c r="N215" s="35">
        <v>0</v>
      </c>
      <c r="O215" s="35">
        <v>129</v>
      </c>
      <c r="P215" s="35">
        <v>170</v>
      </c>
      <c r="Q215" s="24">
        <v>11</v>
      </c>
      <c r="R215" s="21"/>
      <c r="S215" s="22"/>
      <c r="T215" s="22"/>
      <c r="U215" s="22"/>
      <c r="V215" s="22"/>
      <c r="W215" s="22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</row>
    <row r="216" spans="1:35" ht="20.25" customHeight="1">
      <c r="A216" s="24">
        <v>3</v>
      </c>
      <c r="B216" s="25" t="s">
        <v>38</v>
      </c>
      <c r="C216" s="62">
        <v>40</v>
      </c>
      <c r="D216" s="63"/>
      <c r="E216" s="62">
        <v>40</v>
      </c>
      <c r="F216" s="63"/>
      <c r="G216" s="35">
        <v>5.08</v>
      </c>
      <c r="H216" s="35">
        <v>5.08</v>
      </c>
      <c r="I216" s="35">
        <v>4.5999999999999996</v>
      </c>
      <c r="J216" s="35">
        <v>4.5999999999999996</v>
      </c>
      <c r="K216" s="35">
        <v>0.28000000000000003</v>
      </c>
      <c r="L216" s="35">
        <v>0.28000000000000003</v>
      </c>
      <c r="M216" s="35">
        <v>0</v>
      </c>
      <c r="N216" s="35">
        <v>0</v>
      </c>
      <c r="O216" s="35">
        <v>63</v>
      </c>
      <c r="P216" s="35">
        <v>63</v>
      </c>
      <c r="Q216" s="24">
        <v>13</v>
      </c>
      <c r="R216" s="21"/>
      <c r="S216" s="22"/>
      <c r="T216" s="22"/>
      <c r="U216" s="22"/>
      <c r="V216" s="22"/>
      <c r="W216" s="22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</row>
    <row r="217" spans="1:35" ht="21" customHeight="1">
      <c r="A217" s="24">
        <v>4</v>
      </c>
      <c r="B217" s="25" t="s">
        <v>18</v>
      </c>
      <c r="C217" s="62">
        <v>150</v>
      </c>
      <c r="D217" s="63"/>
      <c r="E217" s="62">
        <v>180</v>
      </c>
      <c r="F217" s="63"/>
      <c r="G217" s="15">
        <v>2.8</v>
      </c>
      <c r="H217" s="15">
        <v>3.16</v>
      </c>
      <c r="I217" s="15">
        <v>2.4</v>
      </c>
      <c r="J217" s="15">
        <v>2.67</v>
      </c>
      <c r="K217" s="15">
        <v>12.8</v>
      </c>
      <c r="L217" s="15">
        <v>15.95</v>
      </c>
      <c r="M217" s="15">
        <v>0.98</v>
      </c>
      <c r="N217" s="15">
        <v>1.17</v>
      </c>
      <c r="O217" s="15">
        <v>84</v>
      </c>
      <c r="P217" s="15">
        <v>110</v>
      </c>
      <c r="Q217" s="24">
        <v>14</v>
      </c>
      <c r="R217" s="21"/>
      <c r="S217" s="22"/>
      <c r="T217" s="22"/>
      <c r="U217" s="22"/>
      <c r="V217" s="22"/>
      <c r="W217" s="22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</row>
    <row r="218" spans="1:35" ht="15.75">
      <c r="A218" s="68" t="s">
        <v>19</v>
      </c>
      <c r="B218" s="70"/>
      <c r="C218" s="83">
        <f>C214+C215+C216+C217</f>
        <v>378</v>
      </c>
      <c r="D218" s="84"/>
      <c r="E218" s="83">
        <f>E214+E215+E216+E217</f>
        <v>470</v>
      </c>
      <c r="F218" s="84"/>
      <c r="G218" s="42">
        <f>G214+G215+G216+G217</f>
        <v>14.3</v>
      </c>
      <c r="H218" s="42">
        <f t="shared" ref="H218:P218" si="35">H214+H215+H216+H217</f>
        <v>16.8</v>
      </c>
      <c r="I218" s="42">
        <f t="shared" si="35"/>
        <v>21.019999999999996</v>
      </c>
      <c r="J218" s="42">
        <f t="shared" si="35"/>
        <v>25.47</v>
      </c>
      <c r="K218" s="42">
        <f t="shared" si="35"/>
        <v>50.370000000000005</v>
      </c>
      <c r="L218" s="42">
        <f t="shared" si="35"/>
        <v>63.769999999999996</v>
      </c>
      <c r="M218" s="42">
        <f t="shared" si="35"/>
        <v>1.19</v>
      </c>
      <c r="N218" s="42">
        <f t="shared" si="35"/>
        <v>1.45</v>
      </c>
      <c r="O218" s="42">
        <f t="shared" si="35"/>
        <v>445</v>
      </c>
      <c r="P218" s="42">
        <f t="shared" si="35"/>
        <v>556</v>
      </c>
      <c r="Q218" s="24"/>
      <c r="R218" s="21"/>
      <c r="S218" s="22"/>
      <c r="T218" s="22"/>
      <c r="U218" s="22"/>
      <c r="V218" s="22"/>
      <c r="W218" s="22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</row>
    <row r="219" spans="1:35" ht="15.75">
      <c r="A219" s="72" t="s">
        <v>20</v>
      </c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4"/>
      <c r="R219" s="21"/>
      <c r="S219" s="22"/>
      <c r="T219" s="22"/>
      <c r="U219" s="22"/>
      <c r="V219" s="22"/>
      <c r="W219" s="22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</row>
    <row r="220" spans="1:35" s="16" customFormat="1" ht="19.5" customHeight="1">
      <c r="A220" s="24">
        <v>1</v>
      </c>
      <c r="B220" s="25" t="s">
        <v>55</v>
      </c>
      <c r="C220" s="62">
        <v>100</v>
      </c>
      <c r="D220" s="63"/>
      <c r="E220" s="62">
        <v>100</v>
      </c>
      <c r="F220" s="63"/>
      <c r="G220" s="35">
        <v>0.5</v>
      </c>
      <c r="H220" s="35">
        <v>0.5</v>
      </c>
      <c r="I220" s="35">
        <v>0</v>
      </c>
      <c r="J220" s="35">
        <v>0</v>
      </c>
      <c r="K220" s="35">
        <v>12.7</v>
      </c>
      <c r="L220" s="35">
        <v>12.7</v>
      </c>
      <c r="M220" s="35">
        <v>7.2</v>
      </c>
      <c r="N220" s="35">
        <v>7.2</v>
      </c>
      <c r="O220" s="35">
        <v>55</v>
      </c>
      <c r="P220" s="35">
        <v>55</v>
      </c>
      <c r="Q220" s="24">
        <v>16</v>
      </c>
      <c r="R220" s="30"/>
      <c r="S220" s="31"/>
      <c r="T220" s="31"/>
      <c r="U220" s="31"/>
      <c r="V220" s="31"/>
      <c r="W220" s="31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</row>
    <row r="221" spans="1:35" ht="15.75">
      <c r="A221" s="68" t="s">
        <v>22</v>
      </c>
      <c r="B221" s="69"/>
      <c r="C221" s="66">
        <f>C220</f>
        <v>100</v>
      </c>
      <c r="D221" s="67"/>
      <c r="E221" s="66">
        <f>E220</f>
        <v>100</v>
      </c>
      <c r="F221" s="67"/>
      <c r="G221" s="29">
        <f>G220</f>
        <v>0.5</v>
      </c>
      <c r="H221" s="29">
        <f t="shared" ref="H221:P221" si="36">H220</f>
        <v>0.5</v>
      </c>
      <c r="I221" s="29">
        <f t="shared" si="36"/>
        <v>0</v>
      </c>
      <c r="J221" s="29">
        <f t="shared" si="36"/>
        <v>0</v>
      </c>
      <c r="K221" s="29">
        <f t="shared" si="36"/>
        <v>12.7</v>
      </c>
      <c r="L221" s="29">
        <f t="shared" si="36"/>
        <v>12.7</v>
      </c>
      <c r="M221" s="29">
        <f t="shared" si="36"/>
        <v>7.2</v>
      </c>
      <c r="N221" s="29">
        <f t="shared" si="36"/>
        <v>7.2</v>
      </c>
      <c r="O221" s="29">
        <f t="shared" si="36"/>
        <v>55</v>
      </c>
      <c r="P221" s="29">
        <f t="shared" si="36"/>
        <v>55</v>
      </c>
      <c r="Q221" s="24"/>
      <c r="R221" s="21"/>
      <c r="S221" s="22"/>
      <c r="T221" s="22"/>
      <c r="U221" s="22"/>
      <c r="V221" s="22"/>
      <c r="W221" s="22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</row>
    <row r="222" spans="1:35" ht="15.75">
      <c r="A222" s="72">
        <f>E220</f>
        <v>100</v>
      </c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4"/>
      <c r="R222" s="21"/>
      <c r="S222" s="22"/>
      <c r="T222" s="22"/>
      <c r="U222" s="22"/>
      <c r="V222" s="22"/>
      <c r="W222" s="22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</row>
    <row r="223" spans="1:35" ht="31.5" customHeight="1">
      <c r="A223" s="24">
        <v>1</v>
      </c>
      <c r="B223" s="25" t="s">
        <v>71</v>
      </c>
      <c r="C223" s="62">
        <v>40</v>
      </c>
      <c r="D223" s="63"/>
      <c r="E223" s="62">
        <v>60</v>
      </c>
      <c r="F223" s="63"/>
      <c r="G223" s="35">
        <v>0.38</v>
      </c>
      <c r="H223" s="35">
        <v>0.56999999999999995</v>
      </c>
      <c r="I223" s="35">
        <v>2.4500000000000002</v>
      </c>
      <c r="J223" s="35">
        <v>3.68</v>
      </c>
      <c r="K223" s="35">
        <v>1.23</v>
      </c>
      <c r="L223" s="35">
        <v>1.84</v>
      </c>
      <c r="M223" s="35">
        <v>7.6</v>
      </c>
      <c r="N223" s="35">
        <v>11.4</v>
      </c>
      <c r="O223" s="35">
        <v>28.56</v>
      </c>
      <c r="P223" s="35">
        <v>42.84</v>
      </c>
      <c r="Q223" s="24">
        <v>21</v>
      </c>
      <c r="R223" s="21"/>
      <c r="S223" s="22"/>
      <c r="T223" s="22"/>
      <c r="U223" s="22"/>
      <c r="V223" s="22"/>
      <c r="W223" s="22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</row>
    <row r="224" spans="1:35" ht="15.75">
      <c r="A224" s="24">
        <v>2</v>
      </c>
      <c r="B224" s="26" t="s">
        <v>107</v>
      </c>
      <c r="C224" s="62">
        <v>150</v>
      </c>
      <c r="D224" s="63"/>
      <c r="E224" s="62">
        <v>200</v>
      </c>
      <c r="F224" s="63"/>
      <c r="G224" s="35">
        <v>1.1499999999999999</v>
      </c>
      <c r="H224" s="35">
        <v>1.54</v>
      </c>
      <c r="I224" s="35">
        <v>3.8</v>
      </c>
      <c r="J224" s="35">
        <v>5.0599999999999996</v>
      </c>
      <c r="K224" s="35">
        <v>7.53</v>
      </c>
      <c r="L224" s="35">
        <v>10.039999999999999</v>
      </c>
      <c r="M224" s="35">
        <v>7.41</v>
      </c>
      <c r="N224" s="35">
        <v>9.8800000000000008</v>
      </c>
      <c r="O224" s="35">
        <v>62.49</v>
      </c>
      <c r="P224" s="35">
        <v>83.33</v>
      </c>
      <c r="Q224" s="24">
        <v>34</v>
      </c>
      <c r="R224" s="21"/>
      <c r="S224" s="22"/>
      <c r="T224" s="22"/>
      <c r="U224" s="22"/>
      <c r="V224" s="22"/>
      <c r="W224" s="22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</row>
    <row r="225" spans="1:35" ht="18.75" customHeight="1">
      <c r="A225" s="24">
        <v>3</v>
      </c>
      <c r="B225" s="25" t="s">
        <v>108</v>
      </c>
      <c r="C225" s="62">
        <v>110</v>
      </c>
      <c r="D225" s="63"/>
      <c r="E225" s="62">
        <v>150</v>
      </c>
      <c r="F225" s="63"/>
      <c r="G225" s="35">
        <v>6.3</v>
      </c>
      <c r="H225" s="35">
        <v>8.59</v>
      </c>
      <c r="I225" s="35">
        <v>4.47</v>
      </c>
      <c r="J225" s="35">
        <v>6.09</v>
      </c>
      <c r="K225" s="35">
        <v>28.3</v>
      </c>
      <c r="L225" s="35">
        <v>38.64</v>
      </c>
      <c r="M225" s="35">
        <v>0</v>
      </c>
      <c r="N225" s="35">
        <v>0</v>
      </c>
      <c r="O225" s="35">
        <v>178.2</v>
      </c>
      <c r="P225" s="35">
        <v>243</v>
      </c>
      <c r="Q225" s="24">
        <v>43</v>
      </c>
      <c r="R225" s="21"/>
      <c r="S225" s="22"/>
      <c r="T225" s="22"/>
      <c r="U225" s="22"/>
      <c r="V225" s="22"/>
      <c r="W225" s="22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</row>
    <row r="226" spans="1:35" ht="18.75" customHeight="1">
      <c r="A226" s="24">
        <v>4</v>
      </c>
      <c r="B226" s="25" t="s">
        <v>109</v>
      </c>
      <c r="C226" s="62">
        <v>64</v>
      </c>
      <c r="D226" s="63"/>
      <c r="E226" s="62">
        <v>75</v>
      </c>
      <c r="F226" s="63"/>
      <c r="G226" s="35">
        <v>8.93</v>
      </c>
      <c r="H226" s="35">
        <v>11.92</v>
      </c>
      <c r="I226" s="35">
        <v>6.74</v>
      </c>
      <c r="J226" s="35">
        <v>8.8000000000000007</v>
      </c>
      <c r="K226" s="35">
        <v>8.9700000000000006</v>
      </c>
      <c r="L226" s="35">
        <v>11.64</v>
      </c>
      <c r="M226" s="35">
        <v>0</v>
      </c>
      <c r="N226" s="35">
        <v>0</v>
      </c>
      <c r="O226" s="35">
        <v>132</v>
      </c>
      <c r="P226" s="35">
        <v>173</v>
      </c>
      <c r="Q226" s="24">
        <v>47</v>
      </c>
      <c r="R226" s="21"/>
      <c r="S226" s="22"/>
      <c r="T226" s="22"/>
      <c r="U226" s="22"/>
      <c r="V226" s="22"/>
      <c r="W226" s="22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</row>
    <row r="227" spans="1:35" ht="18.75" customHeight="1">
      <c r="A227" s="24">
        <v>5</v>
      </c>
      <c r="B227" s="25" t="s">
        <v>60</v>
      </c>
      <c r="C227" s="62">
        <v>30</v>
      </c>
      <c r="D227" s="63"/>
      <c r="E227" s="62">
        <v>30</v>
      </c>
      <c r="F227" s="63"/>
      <c r="G227" s="35">
        <v>1.08</v>
      </c>
      <c r="H227" s="35">
        <v>1.08</v>
      </c>
      <c r="I227" s="35">
        <v>1.23</v>
      </c>
      <c r="J227" s="35">
        <v>1.23</v>
      </c>
      <c r="K227" s="35">
        <v>1.19</v>
      </c>
      <c r="L227" s="35">
        <v>1.19</v>
      </c>
      <c r="M227" s="35">
        <v>0.05</v>
      </c>
      <c r="N227" s="35">
        <v>0.05</v>
      </c>
      <c r="O227" s="35">
        <v>20.13</v>
      </c>
      <c r="P227" s="35">
        <v>20.13</v>
      </c>
      <c r="Q227" s="24">
        <v>58</v>
      </c>
      <c r="R227" s="21"/>
      <c r="S227" s="22"/>
      <c r="T227" s="22"/>
      <c r="U227" s="22"/>
      <c r="V227" s="22"/>
      <c r="W227" s="22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</row>
    <row r="228" spans="1:35" ht="15" customHeight="1">
      <c r="A228" s="24">
        <v>6</v>
      </c>
      <c r="B228" s="26" t="s">
        <v>30</v>
      </c>
      <c r="C228" s="64">
        <v>30</v>
      </c>
      <c r="D228" s="65"/>
      <c r="E228" s="64">
        <v>50</v>
      </c>
      <c r="F228" s="65"/>
      <c r="G228" s="15">
        <v>3.08</v>
      </c>
      <c r="H228" s="15">
        <v>3.85</v>
      </c>
      <c r="I228" s="15">
        <v>1.2</v>
      </c>
      <c r="J228" s="15">
        <v>1.5</v>
      </c>
      <c r="K228" s="15">
        <v>19.920000000000002</v>
      </c>
      <c r="L228" s="15">
        <v>24.9</v>
      </c>
      <c r="M228" s="15">
        <v>0</v>
      </c>
      <c r="N228" s="15">
        <v>0</v>
      </c>
      <c r="O228" s="15">
        <v>104.8</v>
      </c>
      <c r="P228" s="15">
        <v>131</v>
      </c>
      <c r="Q228" s="24">
        <v>57</v>
      </c>
      <c r="R228" s="21"/>
      <c r="S228" s="22"/>
      <c r="T228" s="22"/>
      <c r="U228" s="22"/>
      <c r="V228" s="22"/>
      <c r="W228" s="22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</row>
    <row r="229" spans="1:35" s="16" customFormat="1" ht="16.5" customHeight="1">
      <c r="A229" s="24">
        <v>7</v>
      </c>
      <c r="B229" s="25" t="s">
        <v>47</v>
      </c>
      <c r="C229" s="62">
        <v>150</v>
      </c>
      <c r="D229" s="63"/>
      <c r="E229" s="62">
        <v>180</v>
      </c>
      <c r="F229" s="63"/>
      <c r="G229" s="35">
        <v>0.08</v>
      </c>
      <c r="H229" s="35">
        <v>0.09</v>
      </c>
      <c r="I229" s="35">
        <v>0.03</v>
      </c>
      <c r="J229" s="35">
        <v>0.04</v>
      </c>
      <c r="K229" s="35">
        <v>23.5</v>
      </c>
      <c r="L229" s="35">
        <v>26.14</v>
      </c>
      <c r="M229" s="35">
        <v>27.37</v>
      </c>
      <c r="N229" s="35">
        <v>31.83</v>
      </c>
      <c r="O229" s="35">
        <v>94.7</v>
      </c>
      <c r="P229" s="35">
        <v>105.2</v>
      </c>
      <c r="Q229" s="24">
        <v>53</v>
      </c>
      <c r="R229" s="30"/>
      <c r="S229" s="31"/>
      <c r="T229" s="31"/>
      <c r="U229" s="31"/>
      <c r="V229" s="31"/>
      <c r="W229" s="31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</row>
    <row r="230" spans="1:35" ht="18.75" customHeight="1">
      <c r="A230" s="68" t="s">
        <v>31</v>
      </c>
      <c r="B230" s="70"/>
      <c r="C230" s="66">
        <f>C223+C224+C225+C226+C227+C228+C229</f>
        <v>574</v>
      </c>
      <c r="D230" s="67"/>
      <c r="E230" s="66">
        <f>E223+E224+E225+E226+E227+E228+E229</f>
        <v>745</v>
      </c>
      <c r="F230" s="67"/>
      <c r="G230" s="40">
        <f>G223+G224+G225+G226+G227+G228+G229</f>
        <v>20.999999999999993</v>
      </c>
      <c r="H230" s="40">
        <f t="shared" ref="H230:P230" si="37">H223+H224+H225+H226+H227+H228+H229</f>
        <v>27.639999999999997</v>
      </c>
      <c r="I230" s="40">
        <f t="shared" si="37"/>
        <v>19.920000000000002</v>
      </c>
      <c r="J230" s="40">
        <f t="shared" si="37"/>
        <v>26.400000000000002</v>
      </c>
      <c r="K230" s="40">
        <f t="shared" si="37"/>
        <v>90.64</v>
      </c>
      <c r="L230" s="40">
        <f t="shared" si="37"/>
        <v>114.39</v>
      </c>
      <c r="M230" s="40">
        <f t="shared" si="37"/>
        <v>42.43</v>
      </c>
      <c r="N230" s="40">
        <f t="shared" si="37"/>
        <v>53.16</v>
      </c>
      <c r="O230" s="40">
        <f t="shared" si="37"/>
        <v>620.88</v>
      </c>
      <c r="P230" s="40">
        <f t="shared" si="37"/>
        <v>798.50000000000011</v>
      </c>
      <c r="Q230" s="24"/>
      <c r="R230" s="21"/>
      <c r="S230" s="22"/>
      <c r="T230" s="22"/>
      <c r="U230" s="22"/>
      <c r="V230" s="22"/>
      <c r="W230" s="22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</row>
    <row r="231" spans="1:35" ht="15.75">
      <c r="A231" s="72" t="s">
        <v>32</v>
      </c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4"/>
      <c r="R231" s="21"/>
      <c r="S231" s="22"/>
      <c r="T231" s="22"/>
      <c r="U231" s="22"/>
      <c r="V231" s="22"/>
      <c r="W231" s="22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</row>
    <row r="232" spans="1:35" ht="18" customHeight="1">
      <c r="A232" s="24">
        <v>1</v>
      </c>
      <c r="B232" s="25" t="s">
        <v>110</v>
      </c>
      <c r="C232" s="62">
        <v>130</v>
      </c>
      <c r="D232" s="63"/>
      <c r="E232" s="62">
        <v>150</v>
      </c>
      <c r="F232" s="63"/>
      <c r="G232" s="35">
        <v>7.07</v>
      </c>
      <c r="H232" s="35">
        <v>10.7</v>
      </c>
      <c r="I232" s="35">
        <v>6.65</v>
      </c>
      <c r="J232" s="35">
        <v>11</v>
      </c>
      <c r="K232" s="35">
        <v>18.5</v>
      </c>
      <c r="L232" s="35">
        <v>21.3</v>
      </c>
      <c r="M232" s="35">
        <v>0</v>
      </c>
      <c r="N232" s="35">
        <v>0</v>
      </c>
      <c r="O232" s="35">
        <v>67.69</v>
      </c>
      <c r="P232" s="35">
        <v>78.099999999999994</v>
      </c>
      <c r="Q232" s="24">
        <v>67</v>
      </c>
      <c r="R232" s="21"/>
      <c r="S232" s="22"/>
      <c r="T232" s="22"/>
      <c r="U232" s="22"/>
      <c r="V232" s="22"/>
      <c r="W232" s="22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</row>
    <row r="233" spans="1:35" ht="16.5" customHeight="1">
      <c r="A233" s="24">
        <v>2</v>
      </c>
      <c r="B233" s="25" t="s">
        <v>111</v>
      </c>
      <c r="C233" s="64">
        <v>30</v>
      </c>
      <c r="D233" s="65"/>
      <c r="E233" s="64">
        <v>30</v>
      </c>
      <c r="F233" s="65"/>
      <c r="G233" s="15">
        <v>2.16</v>
      </c>
      <c r="H233" s="15">
        <v>2.16</v>
      </c>
      <c r="I233" s="15">
        <v>2.5499999999999998</v>
      </c>
      <c r="J233" s="15">
        <v>2.5499999999999998</v>
      </c>
      <c r="K233" s="15">
        <v>16.649999999999999</v>
      </c>
      <c r="L233" s="15">
        <v>16.649999999999999</v>
      </c>
      <c r="M233" s="15">
        <v>0.3</v>
      </c>
      <c r="N233" s="15">
        <v>0.3</v>
      </c>
      <c r="O233" s="15">
        <v>96</v>
      </c>
      <c r="P233" s="15">
        <v>96</v>
      </c>
      <c r="Q233" s="24">
        <v>73</v>
      </c>
      <c r="R233" s="21"/>
      <c r="S233" s="22"/>
      <c r="T233" s="22"/>
      <c r="U233" s="22"/>
      <c r="V233" s="22"/>
      <c r="W233" s="22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</row>
    <row r="234" spans="1:35" ht="18.75" customHeight="1">
      <c r="A234" s="24">
        <v>3</v>
      </c>
      <c r="B234" s="25" t="s">
        <v>112</v>
      </c>
      <c r="C234" s="62">
        <v>150</v>
      </c>
      <c r="D234" s="63"/>
      <c r="E234" s="62">
        <v>180</v>
      </c>
      <c r="F234" s="63"/>
      <c r="G234" s="15">
        <v>0.08</v>
      </c>
      <c r="H234" s="15">
        <v>0.13</v>
      </c>
      <c r="I234" s="15">
        <v>0.01</v>
      </c>
      <c r="J234" s="15">
        <v>0.02</v>
      </c>
      <c r="K234" s="15">
        <v>8.5</v>
      </c>
      <c r="L234" s="15">
        <v>11.33</v>
      </c>
      <c r="M234" s="15">
        <v>1.42</v>
      </c>
      <c r="N234" s="15">
        <v>2.83</v>
      </c>
      <c r="O234" s="15">
        <v>34.799999999999997</v>
      </c>
      <c r="P234" s="15">
        <v>45.6</v>
      </c>
      <c r="Q234" s="24">
        <v>76</v>
      </c>
      <c r="R234" s="21"/>
      <c r="S234" s="22"/>
      <c r="T234" s="22"/>
      <c r="U234" s="22"/>
      <c r="V234" s="22"/>
      <c r="W234" s="22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</row>
    <row r="235" spans="1:35" ht="17.25" customHeight="1">
      <c r="A235" s="24">
        <v>4</v>
      </c>
      <c r="B235" s="25" t="s">
        <v>140</v>
      </c>
      <c r="C235" s="62">
        <v>20</v>
      </c>
      <c r="D235" s="63"/>
      <c r="E235" s="62">
        <v>40</v>
      </c>
      <c r="F235" s="63"/>
      <c r="G235" s="15">
        <v>1.18</v>
      </c>
      <c r="H235" s="15">
        <v>2.36</v>
      </c>
      <c r="I235" s="15">
        <v>0.94</v>
      </c>
      <c r="J235" s="15">
        <v>1.88</v>
      </c>
      <c r="K235" s="15">
        <v>15</v>
      </c>
      <c r="L235" s="15">
        <v>30</v>
      </c>
      <c r="M235" s="15">
        <v>0</v>
      </c>
      <c r="N235" s="15">
        <v>0</v>
      </c>
      <c r="O235" s="15">
        <v>73</v>
      </c>
      <c r="P235" s="15">
        <v>146</v>
      </c>
      <c r="Q235" s="24">
        <v>78</v>
      </c>
      <c r="R235" s="21"/>
      <c r="S235" s="22"/>
      <c r="T235" s="22"/>
      <c r="U235" s="22"/>
      <c r="V235" s="22"/>
      <c r="W235" s="22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</row>
    <row r="236" spans="1:35" ht="17.25" customHeight="1">
      <c r="A236" s="24">
        <v>5</v>
      </c>
      <c r="B236" s="25" t="s">
        <v>149</v>
      </c>
      <c r="C236" s="62">
        <v>100</v>
      </c>
      <c r="D236" s="63"/>
      <c r="E236" s="62">
        <v>100</v>
      </c>
      <c r="F236" s="63"/>
      <c r="G236" s="15">
        <v>1.5</v>
      </c>
      <c r="H236" s="15">
        <v>1.5</v>
      </c>
      <c r="I236" s="15">
        <v>0.5</v>
      </c>
      <c r="J236" s="15">
        <v>0.5</v>
      </c>
      <c r="K236" s="15">
        <v>21</v>
      </c>
      <c r="L236" s="15">
        <v>21</v>
      </c>
      <c r="M236" s="15">
        <v>10</v>
      </c>
      <c r="N236" s="15">
        <v>10</v>
      </c>
      <c r="O236" s="15">
        <v>100</v>
      </c>
      <c r="P236" s="15">
        <v>100</v>
      </c>
      <c r="Q236" s="24">
        <v>77</v>
      </c>
      <c r="R236" s="21"/>
      <c r="S236" s="22"/>
      <c r="T236" s="22"/>
      <c r="U236" s="22"/>
      <c r="V236" s="22"/>
      <c r="W236" s="22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</row>
    <row r="237" spans="1:35" ht="15.75">
      <c r="A237" s="68" t="s">
        <v>78</v>
      </c>
      <c r="B237" s="70"/>
      <c r="C237" s="66">
        <f>C232+C233+C234+C235+C236</f>
        <v>430</v>
      </c>
      <c r="D237" s="67"/>
      <c r="E237" s="66">
        <f>E232+E233+E234+E235+E236</f>
        <v>500</v>
      </c>
      <c r="F237" s="67"/>
      <c r="G237" s="28">
        <f>G232+G233+G234+G235+G236</f>
        <v>11.99</v>
      </c>
      <c r="H237" s="28">
        <f t="shared" ref="H237:P237" si="38">H232+H233+H234+H235+H236</f>
        <v>16.850000000000001</v>
      </c>
      <c r="I237" s="28">
        <f t="shared" si="38"/>
        <v>10.649999999999999</v>
      </c>
      <c r="J237" s="28">
        <f t="shared" si="38"/>
        <v>15.95</v>
      </c>
      <c r="K237" s="28">
        <f t="shared" si="38"/>
        <v>79.650000000000006</v>
      </c>
      <c r="L237" s="28">
        <f t="shared" si="38"/>
        <v>100.28</v>
      </c>
      <c r="M237" s="28">
        <f t="shared" si="38"/>
        <v>11.72</v>
      </c>
      <c r="N237" s="28">
        <f t="shared" si="38"/>
        <v>13.129999999999999</v>
      </c>
      <c r="O237" s="28">
        <f t="shared" si="38"/>
        <v>371.49</v>
      </c>
      <c r="P237" s="28">
        <f t="shared" si="38"/>
        <v>465.7</v>
      </c>
      <c r="Q237" s="24"/>
      <c r="R237" s="21"/>
      <c r="S237" s="22"/>
      <c r="T237" s="22"/>
      <c r="U237" s="22"/>
      <c r="V237" s="22"/>
      <c r="W237" s="22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</row>
    <row r="238" spans="1:35" ht="15.75">
      <c r="A238" s="68" t="s">
        <v>113</v>
      </c>
      <c r="B238" s="70"/>
      <c r="C238" s="66">
        <f>C218+C221+C230+C237</f>
        <v>1482</v>
      </c>
      <c r="D238" s="67"/>
      <c r="E238" s="66">
        <f>E218+E221+E230+E237</f>
        <v>1815</v>
      </c>
      <c r="F238" s="67"/>
      <c r="G238" s="37">
        <f>G218+G221+G230+G237</f>
        <v>47.79</v>
      </c>
      <c r="H238" s="37">
        <f t="shared" ref="H238:P238" si="39">H218+H221+H230+H237</f>
        <v>61.79</v>
      </c>
      <c r="I238" s="37">
        <f t="shared" si="39"/>
        <v>51.589999999999996</v>
      </c>
      <c r="J238" s="37">
        <f t="shared" si="39"/>
        <v>67.820000000000007</v>
      </c>
      <c r="K238" s="37">
        <f t="shared" si="39"/>
        <v>233.36</v>
      </c>
      <c r="L238" s="37">
        <f t="shared" si="39"/>
        <v>291.14</v>
      </c>
      <c r="M238" s="37">
        <f t="shared" si="39"/>
        <v>62.54</v>
      </c>
      <c r="N238" s="37">
        <f t="shared" si="39"/>
        <v>74.94</v>
      </c>
      <c r="O238" s="37">
        <f t="shared" si="39"/>
        <v>1492.3700000000001</v>
      </c>
      <c r="P238" s="37">
        <f t="shared" si="39"/>
        <v>1875.2</v>
      </c>
      <c r="Q238" s="24"/>
      <c r="R238" s="21"/>
      <c r="S238" s="22"/>
      <c r="T238" s="22"/>
      <c r="U238" s="22"/>
      <c r="V238" s="22"/>
      <c r="W238" s="22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</row>
    <row r="239" spans="1:35" ht="70.5" customHeight="1">
      <c r="L239" s="75" t="s">
        <v>136</v>
      </c>
      <c r="M239" s="75"/>
      <c r="N239" s="75"/>
      <c r="O239" s="75"/>
      <c r="P239" s="75"/>
      <c r="Q239" s="75"/>
    </row>
    <row r="240" spans="1:35" ht="70.5" customHeight="1">
      <c r="L240" s="61"/>
      <c r="M240" s="61"/>
      <c r="N240" s="61"/>
      <c r="O240" s="61"/>
      <c r="P240" s="61"/>
      <c r="Q240" s="61"/>
    </row>
    <row r="241" spans="1:35" ht="63">
      <c r="A241" s="76" t="s">
        <v>1</v>
      </c>
      <c r="B241" s="78" t="s">
        <v>2</v>
      </c>
      <c r="C241" s="80" t="s">
        <v>50</v>
      </c>
      <c r="D241" s="82"/>
      <c r="E241" s="82"/>
      <c r="F241" s="81"/>
      <c r="G241" s="2" t="s">
        <v>3</v>
      </c>
      <c r="H241" s="2" t="s">
        <v>4</v>
      </c>
      <c r="I241" s="2" t="s">
        <v>5</v>
      </c>
      <c r="J241" s="2" t="s">
        <v>6</v>
      </c>
      <c r="K241" s="2" t="s">
        <v>7</v>
      </c>
      <c r="L241" s="2" t="s">
        <v>8</v>
      </c>
      <c r="M241" s="80" t="s">
        <v>134</v>
      </c>
      <c r="N241" s="81"/>
      <c r="O241" s="2" t="s">
        <v>9</v>
      </c>
      <c r="P241" s="2" t="s">
        <v>10</v>
      </c>
      <c r="Q241" s="78" t="s">
        <v>11</v>
      </c>
    </row>
    <row r="242" spans="1:35" ht="15.75">
      <c r="A242" s="77"/>
      <c r="B242" s="79"/>
      <c r="C242" s="80" t="s">
        <v>51</v>
      </c>
      <c r="D242" s="81"/>
      <c r="E242" s="80" t="s">
        <v>52</v>
      </c>
      <c r="F242" s="81"/>
      <c r="G242" s="3" t="s">
        <v>12</v>
      </c>
      <c r="H242" s="3" t="s">
        <v>12</v>
      </c>
      <c r="I242" s="3" t="s">
        <v>12</v>
      </c>
      <c r="J242" s="3" t="s">
        <v>12</v>
      </c>
      <c r="K242" s="3" t="s">
        <v>12</v>
      </c>
      <c r="L242" s="3" t="s">
        <v>12</v>
      </c>
      <c r="M242" s="3" t="s">
        <v>51</v>
      </c>
      <c r="N242" s="3" t="s">
        <v>52</v>
      </c>
      <c r="O242" s="3" t="s">
        <v>13</v>
      </c>
      <c r="P242" s="3" t="s">
        <v>13</v>
      </c>
      <c r="Q242" s="79"/>
    </row>
    <row r="243" spans="1:35" ht="15.75">
      <c r="A243" s="66" t="s">
        <v>114</v>
      </c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67"/>
      <c r="R243" s="21"/>
      <c r="S243" s="22"/>
      <c r="T243" s="22"/>
      <c r="U243" s="22"/>
      <c r="V243" s="22"/>
      <c r="W243" s="22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</row>
    <row r="244" spans="1:35" ht="15.75">
      <c r="A244" s="72" t="s">
        <v>15</v>
      </c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4"/>
      <c r="R244" s="21"/>
      <c r="S244" s="22"/>
      <c r="T244" s="22"/>
      <c r="U244" s="22"/>
      <c r="V244" s="22"/>
      <c r="W244" s="22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</row>
    <row r="245" spans="1:35" ht="18.75" customHeight="1">
      <c r="A245" s="24">
        <v>1</v>
      </c>
      <c r="B245" s="25" t="s">
        <v>115</v>
      </c>
      <c r="C245" s="62">
        <v>150</v>
      </c>
      <c r="D245" s="63"/>
      <c r="E245" s="62">
        <v>200</v>
      </c>
      <c r="F245" s="63"/>
      <c r="G245" s="35">
        <v>4.67</v>
      </c>
      <c r="H245" s="35">
        <v>6.21</v>
      </c>
      <c r="I245" s="35">
        <v>4.8600000000000003</v>
      </c>
      <c r="J245" s="35">
        <v>5.28</v>
      </c>
      <c r="K245" s="35">
        <v>20.94</v>
      </c>
      <c r="L245" s="35">
        <v>27.9</v>
      </c>
      <c r="M245" s="35">
        <v>0.21</v>
      </c>
      <c r="N245" s="35">
        <v>0.28000000000000003</v>
      </c>
      <c r="O245" s="35">
        <v>146</v>
      </c>
      <c r="P245" s="35">
        <v>184</v>
      </c>
      <c r="Q245" s="24">
        <v>9</v>
      </c>
      <c r="R245" s="21"/>
      <c r="S245" s="22"/>
      <c r="T245" s="22"/>
      <c r="U245" s="22"/>
      <c r="V245" s="22"/>
      <c r="W245" s="22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</row>
    <row r="246" spans="1:35" ht="18.75" customHeight="1">
      <c r="A246" s="24">
        <v>2</v>
      </c>
      <c r="B246" s="25" t="s">
        <v>17</v>
      </c>
      <c r="C246" s="62">
        <v>43</v>
      </c>
      <c r="D246" s="63"/>
      <c r="E246" s="62">
        <v>57</v>
      </c>
      <c r="F246" s="63"/>
      <c r="G246" s="15">
        <v>3.55</v>
      </c>
      <c r="H246" s="15">
        <v>4.54</v>
      </c>
      <c r="I246" s="15">
        <v>5.67</v>
      </c>
      <c r="J246" s="15">
        <v>7.25</v>
      </c>
      <c r="K246" s="15">
        <v>13.9</v>
      </c>
      <c r="L246" s="15">
        <v>17.77</v>
      </c>
      <c r="M246" s="15">
        <v>0.13</v>
      </c>
      <c r="N246" s="15">
        <v>0.17</v>
      </c>
      <c r="O246" s="6">
        <v>142.4</v>
      </c>
      <c r="P246" s="6">
        <v>182.18</v>
      </c>
      <c r="Q246" s="24">
        <v>12</v>
      </c>
      <c r="R246" s="21"/>
      <c r="S246" s="22"/>
      <c r="T246" s="22"/>
      <c r="U246" s="22"/>
      <c r="V246" s="22"/>
      <c r="W246" s="22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</row>
    <row r="247" spans="1:35" s="18" customFormat="1" ht="18.75" customHeight="1">
      <c r="A247" s="24">
        <v>3</v>
      </c>
      <c r="B247" s="25" t="s">
        <v>116</v>
      </c>
      <c r="C247" s="62">
        <v>150</v>
      </c>
      <c r="D247" s="63"/>
      <c r="E247" s="62">
        <v>180</v>
      </c>
      <c r="F247" s="63"/>
      <c r="G247" s="35">
        <v>2.4</v>
      </c>
      <c r="H247" s="35">
        <v>2.69</v>
      </c>
      <c r="I247" s="35">
        <v>0.72</v>
      </c>
      <c r="J247" s="35">
        <v>0.8</v>
      </c>
      <c r="K247" s="35">
        <v>23.4</v>
      </c>
      <c r="L247" s="35">
        <v>26.04</v>
      </c>
      <c r="M247" s="35">
        <v>0.98</v>
      </c>
      <c r="N247" s="35">
        <v>1.17</v>
      </c>
      <c r="O247" s="35">
        <v>110</v>
      </c>
      <c r="P247" s="35">
        <v>128</v>
      </c>
      <c r="Q247" s="24">
        <v>82</v>
      </c>
      <c r="R247" s="47"/>
      <c r="S247" s="48"/>
      <c r="T247" s="48"/>
      <c r="U247" s="48"/>
      <c r="V247" s="48"/>
      <c r="W247" s="48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</row>
    <row r="248" spans="1:35" ht="15.75">
      <c r="A248" s="68" t="s">
        <v>19</v>
      </c>
      <c r="B248" s="70"/>
      <c r="C248" s="66">
        <f>C245+C246+C247</f>
        <v>343</v>
      </c>
      <c r="D248" s="67"/>
      <c r="E248" s="66">
        <f>E245+E246+E247</f>
        <v>437</v>
      </c>
      <c r="F248" s="67"/>
      <c r="G248" s="28">
        <f>G245+G246+G247</f>
        <v>10.62</v>
      </c>
      <c r="H248" s="28">
        <f t="shared" ref="H248:P248" si="40">H245+H246+H247</f>
        <v>13.44</v>
      </c>
      <c r="I248" s="28">
        <f t="shared" si="40"/>
        <v>11.250000000000002</v>
      </c>
      <c r="J248" s="28">
        <f t="shared" si="40"/>
        <v>13.330000000000002</v>
      </c>
      <c r="K248" s="28">
        <f t="shared" si="40"/>
        <v>58.24</v>
      </c>
      <c r="L248" s="28">
        <f t="shared" si="40"/>
        <v>71.710000000000008</v>
      </c>
      <c r="M248" s="28">
        <f t="shared" si="40"/>
        <v>1.3199999999999998</v>
      </c>
      <c r="N248" s="28">
        <f t="shared" si="40"/>
        <v>1.62</v>
      </c>
      <c r="O248" s="28">
        <f t="shared" si="40"/>
        <v>398.4</v>
      </c>
      <c r="P248" s="28">
        <f t="shared" si="40"/>
        <v>494.18</v>
      </c>
      <c r="Q248" s="24"/>
      <c r="R248" s="21"/>
      <c r="S248" s="22"/>
      <c r="T248" s="22"/>
      <c r="U248" s="22"/>
      <c r="V248" s="22"/>
      <c r="W248" s="22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</row>
    <row r="249" spans="1:35" ht="15.75">
      <c r="A249" s="72" t="s">
        <v>20</v>
      </c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4"/>
      <c r="R249" s="21"/>
      <c r="S249" s="22"/>
      <c r="T249" s="22"/>
      <c r="U249" s="22"/>
      <c r="V249" s="22"/>
      <c r="W249" s="22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</row>
    <row r="250" spans="1:35" s="16" customFormat="1" ht="18" customHeight="1">
      <c r="A250" s="24">
        <v>1</v>
      </c>
      <c r="B250" s="25" t="s">
        <v>55</v>
      </c>
      <c r="C250" s="62">
        <v>100</v>
      </c>
      <c r="D250" s="63"/>
      <c r="E250" s="62">
        <v>100</v>
      </c>
      <c r="F250" s="63"/>
      <c r="G250" s="15">
        <v>0.5</v>
      </c>
      <c r="H250" s="15">
        <v>0.5</v>
      </c>
      <c r="I250" s="15">
        <v>0</v>
      </c>
      <c r="J250" s="15">
        <v>0</v>
      </c>
      <c r="K250" s="15">
        <v>12.7</v>
      </c>
      <c r="L250" s="15">
        <v>12.7</v>
      </c>
      <c r="M250" s="15">
        <v>7.2</v>
      </c>
      <c r="N250" s="15">
        <v>7.2</v>
      </c>
      <c r="O250" s="15">
        <v>55</v>
      </c>
      <c r="P250" s="15">
        <v>55</v>
      </c>
      <c r="Q250" s="24">
        <v>16</v>
      </c>
      <c r="R250" s="30"/>
      <c r="S250" s="31"/>
      <c r="T250" s="31"/>
      <c r="U250" s="31"/>
      <c r="V250" s="31"/>
      <c r="W250" s="31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</row>
    <row r="251" spans="1:35" ht="15.75">
      <c r="A251" s="68" t="s">
        <v>22</v>
      </c>
      <c r="B251" s="69"/>
      <c r="C251" s="66">
        <f>C250</f>
        <v>100</v>
      </c>
      <c r="D251" s="67"/>
      <c r="E251" s="66">
        <f>E250</f>
        <v>100</v>
      </c>
      <c r="F251" s="67"/>
      <c r="G251" s="29">
        <f>G250</f>
        <v>0.5</v>
      </c>
      <c r="H251" s="29">
        <f t="shared" ref="H251:P251" si="41">H250</f>
        <v>0.5</v>
      </c>
      <c r="I251" s="29">
        <f t="shared" si="41"/>
        <v>0</v>
      </c>
      <c r="J251" s="29">
        <f t="shared" si="41"/>
        <v>0</v>
      </c>
      <c r="K251" s="29">
        <f t="shared" si="41"/>
        <v>12.7</v>
      </c>
      <c r="L251" s="29">
        <f t="shared" si="41"/>
        <v>12.7</v>
      </c>
      <c r="M251" s="29">
        <f t="shared" si="41"/>
        <v>7.2</v>
      </c>
      <c r="N251" s="29">
        <f t="shared" si="41"/>
        <v>7.2</v>
      </c>
      <c r="O251" s="29">
        <f t="shared" si="41"/>
        <v>55</v>
      </c>
      <c r="P251" s="29">
        <f t="shared" si="41"/>
        <v>55</v>
      </c>
      <c r="Q251" s="24"/>
      <c r="R251" s="21"/>
      <c r="S251" s="22"/>
      <c r="T251" s="22"/>
      <c r="U251" s="22"/>
      <c r="V251" s="22"/>
      <c r="W251" s="22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</row>
    <row r="252" spans="1:35" ht="15.75">
      <c r="A252" s="72" t="s">
        <v>23</v>
      </c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4"/>
      <c r="R252" s="21"/>
      <c r="S252" s="22"/>
      <c r="T252" s="22"/>
      <c r="U252" s="22"/>
      <c r="V252" s="22"/>
      <c r="W252" s="22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</row>
    <row r="253" spans="1:35" ht="19.5" customHeight="1">
      <c r="A253" s="24">
        <v>1</v>
      </c>
      <c r="B253" s="25" t="s">
        <v>117</v>
      </c>
      <c r="C253" s="62">
        <v>40</v>
      </c>
      <c r="D253" s="63"/>
      <c r="E253" s="62">
        <v>60</v>
      </c>
      <c r="F253" s="63"/>
      <c r="G253" s="35">
        <v>0.53</v>
      </c>
      <c r="H253" s="35">
        <v>0.8</v>
      </c>
      <c r="I253" s="35">
        <v>3.6</v>
      </c>
      <c r="J253" s="35">
        <v>5.45</v>
      </c>
      <c r="K253" s="35">
        <v>2.2999999999999998</v>
      </c>
      <c r="L253" s="35">
        <v>3.41</v>
      </c>
      <c r="M253" s="35">
        <v>12.98</v>
      </c>
      <c r="N253" s="35">
        <v>19.47</v>
      </c>
      <c r="O253" s="35">
        <v>43.9</v>
      </c>
      <c r="P253" s="35">
        <v>65.8</v>
      </c>
      <c r="Q253" s="24">
        <v>24</v>
      </c>
      <c r="R253" s="21"/>
      <c r="S253" s="22"/>
      <c r="T253" s="22"/>
      <c r="U253" s="22"/>
      <c r="V253" s="22"/>
      <c r="W253" s="22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</row>
    <row r="254" spans="1:35" ht="31.5">
      <c r="A254" s="24">
        <v>2</v>
      </c>
      <c r="B254" s="53" t="s">
        <v>118</v>
      </c>
      <c r="C254" s="62">
        <v>150</v>
      </c>
      <c r="D254" s="63"/>
      <c r="E254" s="62">
        <v>200</v>
      </c>
      <c r="F254" s="63"/>
      <c r="G254" s="45">
        <v>5.16</v>
      </c>
      <c r="H254" s="45">
        <v>8.6</v>
      </c>
      <c r="I254" s="45">
        <v>5.04</v>
      </c>
      <c r="J254" s="45">
        <v>8.4</v>
      </c>
      <c r="K254" s="45">
        <v>8.6</v>
      </c>
      <c r="L254" s="45">
        <v>14.33</v>
      </c>
      <c r="M254" s="45">
        <v>5.47</v>
      </c>
      <c r="N254" s="45">
        <v>9.11</v>
      </c>
      <c r="O254" s="45">
        <v>125</v>
      </c>
      <c r="P254" s="45">
        <v>167</v>
      </c>
      <c r="Q254" s="54">
        <v>40</v>
      </c>
      <c r="R254" s="21"/>
      <c r="S254" s="22"/>
      <c r="T254" s="22"/>
      <c r="U254" s="22"/>
      <c r="V254" s="22"/>
      <c r="W254" s="22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</row>
    <row r="255" spans="1:35" ht="17.25" customHeight="1">
      <c r="A255" s="24">
        <v>3</v>
      </c>
      <c r="B255" s="25" t="s">
        <v>58</v>
      </c>
      <c r="C255" s="62">
        <v>110</v>
      </c>
      <c r="D255" s="63"/>
      <c r="E255" s="62">
        <v>150</v>
      </c>
      <c r="F255" s="63"/>
      <c r="G255" s="15">
        <v>4.04</v>
      </c>
      <c r="H255" s="15">
        <v>5.5</v>
      </c>
      <c r="I255" s="15">
        <v>3.31</v>
      </c>
      <c r="J255" s="15">
        <v>4.57</v>
      </c>
      <c r="K255" s="15">
        <v>19.39</v>
      </c>
      <c r="L255" s="15">
        <v>26.44</v>
      </c>
      <c r="M255" s="15">
        <v>0</v>
      </c>
      <c r="N255" s="15">
        <v>0</v>
      </c>
      <c r="O255" s="15">
        <v>123.2</v>
      </c>
      <c r="P255" s="15">
        <v>168</v>
      </c>
      <c r="Q255" s="24">
        <v>39</v>
      </c>
      <c r="R255" s="21"/>
      <c r="S255" s="22"/>
      <c r="T255" s="22"/>
      <c r="U255" s="22"/>
      <c r="V255" s="22"/>
      <c r="W255" s="22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</row>
    <row r="256" spans="1:35" ht="16.5" customHeight="1">
      <c r="A256" s="24">
        <v>4</v>
      </c>
      <c r="B256" s="25" t="s">
        <v>119</v>
      </c>
      <c r="C256" s="62">
        <v>95</v>
      </c>
      <c r="D256" s="63"/>
      <c r="E256" s="62">
        <v>115</v>
      </c>
      <c r="F256" s="63"/>
      <c r="G256" s="35">
        <v>12.55</v>
      </c>
      <c r="H256" s="35">
        <v>15.35</v>
      </c>
      <c r="I256" s="35">
        <v>11.58</v>
      </c>
      <c r="J256" s="35">
        <v>14.15</v>
      </c>
      <c r="K256" s="35">
        <v>4.0199999999999996</v>
      </c>
      <c r="L256" s="35">
        <v>4.92</v>
      </c>
      <c r="M256" s="35">
        <v>8.34</v>
      </c>
      <c r="N256" s="35">
        <v>10.19</v>
      </c>
      <c r="O256" s="35">
        <v>176</v>
      </c>
      <c r="P256" s="35">
        <v>208.48</v>
      </c>
      <c r="Q256" s="24">
        <v>81</v>
      </c>
      <c r="R256" s="21"/>
      <c r="S256" s="22"/>
      <c r="T256" s="22"/>
      <c r="U256" s="22"/>
      <c r="V256" s="22"/>
      <c r="W256" s="22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</row>
    <row r="257" spans="1:35" s="16" customFormat="1" ht="18" customHeight="1">
      <c r="A257" s="24">
        <v>5</v>
      </c>
      <c r="B257" s="25" t="s">
        <v>46</v>
      </c>
      <c r="C257" s="64">
        <v>40</v>
      </c>
      <c r="D257" s="65"/>
      <c r="E257" s="64">
        <v>60</v>
      </c>
      <c r="F257" s="65"/>
      <c r="G257" s="15">
        <v>1.56</v>
      </c>
      <c r="H257" s="15">
        <v>2.6</v>
      </c>
      <c r="I257" s="15">
        <v>0.36</v>
      </c>
      <c r="J257" s="15">
        <v>0.6</v>
      </c>
      <c r="K257" s="15">
        <v>13.29</v>
      </c>
      <c r="L257" s="15">
        <v>22.14</v>
      </c>
      <c r="M257" s="15">
        <v>0</v>
      </c>
      <c r="N257" s="15">
        <v>0</v>
      </c>
      <c r="O257" s="15">
        <v>64.2</v>
      </c>
      <c r="P257" s="15">
        <v>107</v>
      </c>
      <c r="Q257" s="24"/>
      <c r="R257" s="30"/>
      <c r="S257" s="31"/>
      <c r="T257" s="31"/>
      <c r="U257" s="31"/>
      <c r="V257" s="31"/>
      <c r="W257" s="31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</row>
    <row r="258" spans="1:35" ht="30.75" customHeight="1">
      <c r="A258" s="24">
        <v>6</v>
      </c>
      <c r="B258" s="25" t="s">
        <v>75</v>
      </c>
      <c r="C258" s="62">
        <v>150</v>
      </c>
      <c r="D258" s="63"/>
      <c r="E258" s="62">
        <v>180</v>
      </c>
      <c r="F258" s="63"/>
      <c r="G258" s="35">
        <v>0.33</v>
      </c>
      <c r="H258" s="35">
        <v>0.44</v>
      </c>
      <c r="I258" s="35">
        <v>1.4999999999999999E-2</v>
      </c>
      <c r="J258" s="35">
        <v>0.02</v>
      </c>
      <c r="K258" s="35">
        <v>20.82</v>
      </c>
      <c r="L258" s="35">
        <v>27.76</v>
      </c>
      <c r="M258" s="35">
        <v>26.3</v>
      </c>
      <c r="N258" s="35">
        <v>30.4</v>
      </c>
      <c r="O258" s="35">
        <v>84.75</v>
      </c>
      <c r="P258" s="35">
        <v>113</v>
      </c>
      <c r="Q258" s="24">
        <v>55</v>
      </c>
      <c r="R258" s="21"/>
      <c r="S258" s="22"/>
      <c r="T258" s="22"/>
      <c r="U258" s="22"/>
      <c r="V258" s="22"/>
      <c r="W258" s="22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</row>
    <row r="259" spans="1:35" ht="15.75">
      <c r="A259" s="68" t="s">
        <v>31</v>
      </c>
      <c r="B259" s="69"/>
      <c r="C259" s="66">
        <f>C253+C254+C255+C256+C257+C258</f>
        <v>585</v>
      </c>
      <c r="D259" s="67"/>
      <c r="E259" s="66">
        <f>E253+E254+E255+E256+E257+E258</f>
        <v>765</v>
      </c>
      <c r="F259" s="67"/>
      <c r="G259" s="40">
        <f>G253+G254+G255+G256++G257+G258</f>
        <v>24.169999999999998</v>
      </c>
      <c r="H259" s="40">
        <f>H253+H254+H255+H256+H257+H258</f>
        <v>33.29</v>
      </c>
      <c r="I259" s="40">
        <f t="shared" ref="I259:P259" si="42">I253+I254+I255+I256+I257+I258</f>
        <v>23.905000000000001</v>
      </c>
      <c r="J259" s="40">
        <f t="shared" si="42"/>
        <v>33.190000000000005</v>
      </c>
      <c r="K259" s="40">
        <f t="shared" si="42"/>
        <v>68.42</v>
      </c>
      <c r="L259" s="40">
        <f t="shared" si="42"/>
        <v>99.000000000000014</v>
      </c>
      <c r="M259" s="40">
        <f t="shared" si="42"/>
        <v>53.09</v>
      </c>
      <c r="N259" s="40">
        <f t="shared" si="42"/>
        <v>69.169999999999987</v>
      </c>
      <c r="O259" s="40">
        <f t="shared" si="42"/>
        <v>617.05000000000007</v>
      </c>
      <c r="P259" s="40">
        <f t="shared" si="42"/>
        <v>829.28</v>
      </c>
      <c r="Q259" s="24"/>
      <c r="R259" s="21"/>
      <c r="S259" s="22"/>
      <c r="T259" s="22"/>
      <c r="U259" s="22"/>
      <c r="V259" s="22"/>
      <c r="W259" s="22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</row>
    <row r="260" spans="1:35" ht="15.75">
      <c r="A260" s="72" t="s">
        <v>32</v>
      </c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4"/>
      <c r="R260" s="21"/>
      <c r="S260" s="22"/>
      <c r="T260" s="22"/>
      <c r="U260" s="22"/>
      <c r="V260" s="22"/>
      <c r="W260" s="22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</row>
    <row r="261" spans="1:35" ht="19.5" customHeight="1">
      <c r="A261" s="24">
        <v>1</v>
      </c>
      <c r="B261" s="33" t="s">
        <v>120</v>
      </c>
      <c r="C261" s="62">
        <v>130</v>
      </c>
      <c r="D261" s="63"/>
      <c r="E261" s="62">
        <v>150</v>
      </c>
      <c r="F261" s="63"/>
      <c r="G261" s="35">
        <v>17.5</v>
      </c>
      <c r="H261" s="35">
        <v>20.22</v>
      </c>
      <c r="I261" s="35">
        <v>6.6</v>
      </c>
      <c r="J261" s="35">
        <v>7.62</v>
      </c>
      <c r="K261" s="35">
        <v>32.6</v>
      </c>
      <c r="L261" s="35">
        <v>37.630000000000003</v>
      </c>
      <c r="M261" s="35">
        <v>0.45</v>
      </c>
      <c r="N261" s="35">
        <v>0.52</v>
      </c>
      <c r="O261" s="35">
        <v>260.3</v>
      </c>
      <c r="P261" s="35">
        <v>300.32</v>
      </c>
      <c r="Q261" s="24">
        <v>68</v>
      </c>
      <c r="R261" s="21"/>
      <c r="S261" s="22"/>
      <c r="T261" s="22"/>
      <c r="U261" s="22"/>
      <c r="V261" s="22"/>
      <c r="W261" s="22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</row>
    <row r="262" spans="1:35" ht="18" customHeight="1">
      <c r="A262" s="24">
        <v>2</v>
      </c>
      <c r="B262" s="25" t="s">
        <v>121</v>
      </c>
      <c r="C262" s="64">
        <v>30</v>
      </c>
      <c r="D262" s="65"/>
      <c r="E262" s="64">
        <v>40</v>
      </c>
      <c r="F262" s="65"/>
      <c r="G262" s="15">
        <v>0.95</v>
      </c>
      <c r="H262" s="15">
        <v>1.27</v>
      </c>
      <c r="I262" s="15">
        <v>0.47</v>
      </c>
      <c r="J262" s="15">
        <v>0.63</v>
      </c>
      <c r="K262" s="15">
        <v>6.61</v>
      </c>
      <c r="L262" s="15">
        <v>8.81</v>
      </c>
      <c r="M262" s="15">
        <v>0.03</v>
      </c>
      <c r="N262" s="15">
        <v>0.04</v>
      </c>
      <c r="O262" s="15">
        <v>34.46</v>
      </c>
      <c r="P262" s="15">
        <v>42</v>
      </c>
      <c r="Q262" s="24">
        <v>70</v>
      </c>
      <c r="R262" s="21"/>
      <c r="S262" s="22"/>
      <c r="T262" s="22"/>
      <c r="U262" s="22"/>
      <c r="V262" s="22"/>
      <c r="W262" s="22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</row>
    <row r="263" spans="1:35" ht="19.5" customHeight="1">
      <c r="A263" s="24">
        <v>3</v>
      </c>
      <c r="B263" s="25" t="s">
        <v>34</v>
      </c>
      <c r="C263" s="64">
        <v>180</v>
      </c>
      <c r="D263" s="65"/>
      <c r="E263" s="64">
        <v>200</v>
      </c>
      <c r="F263" s="65"/>
      <c r="G263" s="15">
        <v>5.48</v>
      </c>
      <c r="H263" s="15">
        <v>6.08</v>
      </c>
      <c r="I263" s="15">
        <v>4.88</v>
      </c>
      <c r="J263" s="15">
        <v>5.42</v>
      </c>
      <c r="K263" s="15">
        <v>9.07</v>
      </c>
      <c r="L263" s="15">
        <v>10.1</v>
      </c>
      <c r="M263" s="15">
        <v>2.0499999999999998</v>
      </c>
      <c r="N263" s="15">
        <v>2.46</v>
      </c>
      <c r="O263" s="15">
        <v>102</v>
      </c>
      <c r="P263" s="35">
        <v>115</v>
      </c>
      <c r="Q263" s="24">
        <v>74</v>
      </c>
      <c r="R263" s="21"/>
      <c r="S263" s="22"/>
      <c r="T263" s="22"/>
      <c r="U263" s="22"/>
      <c r="V263" s="22"/>
      <c r="W263" s="22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</row>
    <row r="264" spans="1:35" ht="17.25" customHeight="1">
      <c r="A264" s="24">
        <v>4</v>
      </c>
      <c r="B264" s="25" t="s">
        <v>146</v>
      </c>
      <c r="C264" s="64">
        <v>100</v>
      </c>
      <c r="D264" s="65"/>
      <c r="E264" s="64">
        <v>100</v>
      </c>
      <c r="F264" s="65"/>
      <c r="G264" s="15">
        <v>0.56000000000000005</v>
      </c>
      <c r="H264" s="15">
        <v>0.56000000000000005</v>
      </c>
      <c r="I264" s="15">
        <v>0.14000000000000001</v>
      </c>
      <c r="J264" s="15">
        <v>0.14000000000000001</v>
      </c>
      <c r="K264" s="15">
        <v>15.2</v>
      </c>
      <c r="L264" s="15">
        <v>15.2</v>
      </c>
      <c r="M264" s="15">
        <v>40</v>
      </c>
      <c r="N264" s="15">
        <v>40</v>
      </c>
      <c r="O264" s="15">
        <v>64</v>
      </c>
      <c r="P264" s="15">
        <v>64</v>
      </c>
      <c r="Q264" s="24">
        <v>77</v>
      </c>
      <c r="R264" s="21"/>
      <c r="S264" s="22"/>
      <c r="T264" s="22"/>
      <c r="U264" s="22"/>
      <c r="V264" s="22"/>
      <c r="W264" s="22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</row>
    <row r="265" spans="1:35" ht="15.75">
      <c r="A265" s="68" t="s">
        <v>48</v>
      </c>
      <c r="B265" s="69"/>
      <c r="C265" s="66">
        <f>C261+C262+C263+C264</f>
        <v>440</v>
      </c>
      <c r="D265" s="67"/>
      <c r="E265" s="66">
        <f>E261+E262+E263+E264</f>
        <v>490</v>
      </c>
      <c r="F265" s="67"/>
      <c r="G265" s="29">
        <f>G261+G262+G263+G264</f>
        <v>24.49</v>
      </c>
      <c r="H265" s="29">
        <f t="shared" ref="H265:P265" si="43">H261+H262+H263+H264</f>
        <v>28.13</v>
      </c>
      <c r="I265" s="29">
        <f t="shared" si="43"/>
        <v>12.09</v>
      </c>
      <c r="J265" s="29">
        <f t="shared" si="43"/>
        <v>13.81</v>
      </c>
      <c r="K265" s="29">
        <f t="shared" si="43"/>
        <v>63.480000000000004</v>
      </c>
      <c r="L265" s="29">
        <f t="shared" si="43"/>
        <v>71.740000000000009</v>
      </c>
      <c r="M265" s="29">
        <f t="shared" si="43"/>
        <v>42.53</v>
      </c>
      <c r="N265" s="29">
        <f t="shared" si="43"/>
        <v>43.02</v>
      </c>
      <c r="O265" s="29">
        <f t="shared" si="43"/>
        <v>460.76</v>
      </c>
      <c r="P265" s="29">
        <f t="shared" si="43"/>
        <v>521.31999999999994</v>
      </c>
      <c r="Q265" s="24"/>
      <c r="R265" s="21"/>
      <c r="S265" s="22"/>
      <c r="T265" s="22"/>
      <c r="U265" s="22"/>
      <c r="V265" s="22"/>
      <c r="W265" s="22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</row>
    <row r="266" spans="1:35" ht="15.75">
      <c r="A266" s="68" t="s">
        <v>122</v>
      </c>
      <c r="B266" s="69"/>
      <c r="C266" s="66">
        <f>C248+C251+C259+C265</f>
        <v>1468</v>
      </c>
      <c r="D266" s="67"/>
      <c r="E266" s="66">
        <f>E248+E251+E259+E265</f>
        <v>1792</v>
      </c>
      <c r="F266" s="67"/>
      <c r="G266" s="40">
        <f>G248+G251+G259+G265</f>
        <v>59.78</v>
      </c>
      <c r="H266" s="40">
        <f t="shared" ref="H266:P266" si="44">H248+H251+H259+H265</f>
        <v>75.36</v>
      </c>
      <c r="I266" s="40">
        <f t="shared" si="44"/>
        <v>47.245000000000005</v>
      </c>
      <c r="J266" s="40">
        <f t="shared" si="44"/>
        <v>60.330000000000013</v>
      </c>
      <c r="K266" s="40">
        <f t="shared" si="44"/>
        <v>202.84000000000003</v>
      </c>
      <c r="L266" s="40">
        <f t="shared" si="44"/>
        <v>255.15000000000003</v>
      </c>
      <c r="M266" s="40">
        <f t="shared" si="44"/>
        <v>104.14</v>
      </c>
      <c r="N266" s="40">
        <f t="shared" si="44"/>
        <v>121.00999999999999</v>
      </c>
      <c r="O266" s="40">
        <f t="shared" si="44"/>
        <v>1531.21</v>
      </c>
      <c r="P266" s="40">
        <f t="shared" si="44"/>
        <v>1899.78</v>
      </c>
      <c r="Q266" s="24"/>
      <c r="R266" s="21"/>
      <c r="S266" s="22"/>
      <c r="T266" s="22"/>
      <c r="U266" s="22"/>
      <c r="V266" s="22"/>
      <c r="W266" s="22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</row>
    <row r="267" spans="1:35" ht="70.5" customHeight="1">
      <c r="L267" s="75" t="s">
        <v>136</v>
      </c>
      <c r="M267" s="75"/>
      <c r="N267" s="75"/>
      <c r="O267" s="75"/>
      <c r="P267" s="75"/>
      <c r="Q267" s="75"/>
    </row>
    <row r="268" spans="1:35" ht="70.5" customHeight="1">
      <c r="L268" s="61"/>
      <c r="M268" s="61"/>
      <c r="N268" s="61"/>
      <c r="O268" s="61"/>
      <c r="P268" s="61"/>
      <c r="Q268" s="61"/>
    </row>
    <row r="269" spans="1:35" ht="63">
      <c r="A269" s="76" t="s">
        <v>1</v>
      </c>
      <c r="B269" s="78" t="s">
        <v>2</v>
      </c>
      <c r="C269" s="80" t="s">
        <v>50</v>
      </c>
      <c r="D269" s="82"/>
      <c r="E269" s="82"/>
      <c r="F269" s="81"/>
      <c r="G269" s="2" t="s">
        <v>3</v>
      </c>
      <c r="H269" s="2" t="s">
        <v>4</v>
      </c>
      <c r="I269" s="2" t="s">
        <v>5</v>
      </c>
      <c r="J269" s="2" t="s">
        <v>6</v>
      </c>
      <c r="K269" s="2" t="s">
        <v>7</v>
      </c>
      <c r="L269" s="2" t="s">
        <v>8</v>
      </c>
      <c r="M269" s="80" t="s">
        <v>134</v>
      </c>
      <c r="N269" s="81"/>
      <c r="O269" s="2" t="s">
        <v>9</v>
      </c>
      <c r="P269" s="2" t="s">
        <v>10</v>
      </c>
      <c r="Q269" s="78" t="s">
        <v>11</v>
      </c>
    </row>
    <row r="270" spans="1:35" ht="15.75">
      <c r="A270" s="77"/>
      <c r="B270" s="79"/>
      <c r="C270" s="80" t="s">
        <v>51</v>
      </c>
      <c r="D270" s="81"/>
      <c r="E270" s="80" t="s">
        <v>52</v>
      </c>
      <c r="F270" s="81"/>
      <c r="G270" s="3" t="s">
        <v>12</v>
      </c>
      <c r="H270" s="3" t="s">
        <v>12</v>
      </c>
      <c r="I270" s="3" t="s">
        <v>12</v>
      </c>
      <c r="J270" s="3" t="s">
        <v>12</v>
      </c>
      <c r="K270" s="3" t="s">
        <v>12</v>
      </c>
      <c r="L270" s="3" t="s">
        <v>12</v>
      </c>
      <c r="M270" s="3" t="s">
        <v>51</v>
      </c>
      <c r="N270" s="3" t="s">
        <v>52</v>
      </c>
      <c r="O270" s="3" t="s">
        <v>13</v>
      </c>
      <c r="P270" s="3" t="s">
        <v>13</v>
      </c>
      <c r="Q270" s="79"/>
    </row>
    <row r="271" spans="1:35" ht="15.75">
      <c r="A271" s="66" t="s">
        <v>123</v>
      </c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67"/>
      <c r="R271" s="21"/>
      <c r="S271" s="22"/>
      <c r="T271" s="22"/>
      <c r="U271" s="22"/>
      <c r="V271" s="22"/>
      <c r="W271" s="22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</row>
    <row r="272" spans="1:35" ht="15.75">
      <c r="A272" s="72" t="s">
        <v>15</v>
      </c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4"/>
      <c r="R272" s="21"/>
      <c r="S272" s="22"/>
      <c r="T272" s="22"/>
      <c r="U272" s="22"/>
      <c r="V272" s="22"/>
      <c r="W272" s="22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</row>
    <row r="273" spans="1:35" ht="30" customHeight="1">
      <c r="A273" s="24">
        <v>1</v>
      </c>
      <c r="B273" s="25" t="s">
        <v>124</v>
      </c>
      <c r="C273" s="62">
        <v>150</v>
      </c>
      <c r="D273" s="63"/>
      <c r="E273" s="62">
        <v>200</v>
      </c>
      <c r="F273" s="63"/>
      <c r="G273" s="35">
        <v>4.05</v>
      </c>
      <c r="H273" s="35">
        <v>5.39</v>
      </c>
      <c r="I273" s="35">
        <v>5.69</v>
      </c>
      <c r="J273" s="35">
        <v>6.38</v>
      </c>
      <c r="K273" s="35">
        <v>20.36</v>
      </c>
      <c r="L273" s="35">
        <v>27.13</v>
      </c>
      <c r="M273" s="35">
        <v>0.22</v>
      </c>
      <c r="N273" s="35">
        <v>0.3</v>
      </c>
      <c r="O273" s="35">
        <v>149</v>
      </c>
      <c r="P273" s="35">
        <v>187</v>
      </c>
      <c r="Q273" s="24">
        <v>10</v>
      </c>
      <c r="R273" s="21"/>
      <c r="S273" s="22"/>
      <c r="T273" s="22"/>
      <c r="U273" s="22"/>
      <c r="V273" s="22"/>
      <c r="W273" s="22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</row>
    <row r="274" spans="1:35" ht="18.75" customHeight="1">
      <c r="A274" s="24">
        <v>2</v>
      </c>
      <c r="B274" s="25" t="s">
        <v>37</v>
      </c>
      <c r="C274" s="62">
        <v>38</v>
      </c>
      <c r="D274" s="63"/>
      <c r="E274" s="62">
        <v>50</v>
      </c>
      <c r="F274" s="63"/>
      <c r="G274" s="35">
        <v>2.33</v>
      </c>
      <c r="H274" s="35">
        <v>3.06</v>
      </c>
      <c r="I274" s="35">
        <v>7.17</v>
      </c>
      <c r="J274" s="35">
        <v>9.43</v>
      </c>
      <c r="K274" s="35">
        <v>13.9</v>
      </c>
      <c r="L274" s="35">
        <v>18.27</v>
      </c>
      <c r="M274" s="35">
        <v>0</v>
      </c>
      <c r="N274" s="35">
        <v>0</v>
      </c>
      <c r="O274" s="35">
        <v>129</v>
      </c>
      <c r="P274" s="35">
        <v>170</v>
      </c>
      <c r="Q274" s="24">
        <v>11</v>
      </c>
      <c r="R274" s="21"/>
      <c r="S274" s="22"/>
      <c r="T274" s="22"/>
      <c r="U274" s="22"/>
      <c r="V274" s="22"/>
      <c r="W274" s="22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</row>
    <row r="275" spans="1:35" ht="21" customHeight="1">
      <c r="A275" s="24">
        <v>3</v>
      </c>
      <c r="B275" s="25" t="s">
        <v>38</v>
      </c>
      <c r="C275" s="62">
        <v>40</v>
      </c>
      <c r="D275" s="63"/>
      <c r="E275" s="62">
        <v>40</v>
      </c>
      <c r="F275" s="63"/>
      <c r="G275" s="35">
        <v>5.08</v>
      </c>
      <c r="H275" s="35">
        <v>5.08</v>
      </c>
      <c r="I275" s="35">
        <v>4.5999999999999996</v>
      </c>
      <c r="J275" s="35">
        <v>4.5999999999999996</v>
      </c>
      <c r="K275" s="35">
        <v>0.28000000000000003</v>
      </c>
      <c r="L275" s="35">
        <v>0.28000000000000003</v>
      </c>
      <c r="M275" s="35">
        <v>0</v>
      </c>
      <c r="N275" s="35">
        <v>0</v>
      </c>
      <c r="O275" s="35">
        <v>63</v>
      </c>
      <c r="P275" s="35">
        <v>63</v>
      </c>
      <c r="Q275" s="24">
        <v>13</v>
      </c>
      <c r="R275" s="21"/>
      <c r="S275" s="22"/>
      <c r="T275" s="22"/>
      <c r="U275" s="22"/>
      <c r="V275" s="22"/>
      <c r="W275" s="22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</row>
    <row r="276" spans="1:35" ht="17.25" customHeight="1">
      <c r="A276" s="24">
        <v>4</v>
      </c>
      <c r="B276" s="25" t="s">
        <v>18</v>
      </c>
      <c r="C276" s="62">
        <v>150</v>
      </c>
      <c r="D276" s="63"/>
      <c r="E276" s="62">
        <v>180</v>
      </c>
      <c r="F276" s="63"/>
      <c r="G276" s="15">
        <v>2.8</v>
      </c>
      <c r="H276" s="15">
        <v>3.16</v>
      </c>
      <c r="I276" s="15">
        <v>2.4</v>
      </c>
      <c r="J276" s="15">
        <v>2.67</v>
      </c>
      <c r="K276" s="15">
        <v>12.8</v>
      </c>
      <c r="L276" s="15">
        <v>15.95</v>
      </c>
      <c r="M276" s="15">
        <v>0.98</v>
      </c>
      <c r="N276" s="15">
        <v>1.17</v>
      </c>
      <c r="O276" s="15">
        <v>84</v>
      </c>
      <c r="P276" s="15">
        <v>110</v>
      </c>
      <c r="Q276" s="24">
        <v>14</v>
      </c>
      <c r="R276" s="21"/>
      <c r="S276" s="22"/>
      <c r="T276" s="22"/>
      <c r="U276" s="22"/>
      <c r="V276" s="22"/>
      <c r="W276" s="22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</row>
    <row r="277" spans="1:35" ht="15.75">
      <c r="A277" s="68" t="s">
        <v>19</v>
      </c>
      <c r="B277" s="70"/>
      <c r="C277" s="83">
        <f>C273+C274+C275+C276</f>
        <v>378</v>
      </c>
      <c r="D277" s="84"/>
      <c r="E277" s="83">
        <f>E273+E274+E275+E276</f>
        <v>470</v>
      </c>
      <c r="F277" s="84"/>
      <c r="G277" s="42">
        <f>G273+G274+G275+G276</f>
        <v>14.260000000000002</v>
      </c>
      <c r="H277" s="42">
        <f t="shared" ref="H277:P277" si="45">H273+H274+H275+H276</f>
        <v>16.689999999999998</v>
      </c>
      <c r="I277" s="42">
        <f t="shared" si="45"/>
        <v>19.86</v>
      </c>
      <c r="J277" s="42">
        <f t="shared" si="45"/>
        <v>23.08</v>
      </c>
      <c r="K277" s="42">
        <f t="shared" si="45"/>
        <v>47.34</v>
      </c>
      <c r="L277" s="42">
        <f t="shared" si="45"/>
        <v>61.629999999999995</v>
      </c>
      <c r="M277" s="42">
        <f t="shared" si="45"/>
        <v>1.2</v>
      </c>
      <c r="N277" s="42">
        <f t="shared" si="45"/>
        <v>1.47</v>
      </c>
      <c r="O277" s="42">
        <f t="shared" si="45"/>
        <v>425</v>
      </c>
      <c r="P277" s="42">
        <f t="shared" si="45"/>
        <v>530</v>
      </c>
      <c r="Q277" s="24"/>
      <c r="R277" s="21"/>
      <c r="S277" s="22"/>
      <c r="T277" s="22"/>
      <c r="U277" s="22"/>
      <c r="V277" s="22"/>
      <c r="W277" s="22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</row>
    <row r="278" spans="1:35" ht="15.75">
      <c r="A278" s="72" t="s">
        <v>20</v>
      </c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4"/>
      <c r="R278" s="21"/>
      <c r="S278" s="22"/>
      <c r="T278" s="22"/>
      <c r="U278" s="22"/>
      <c r="V278" s="22"/>
      <c r="W278" s="22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</row>
    <row r="279" spans="1:35" s="16" customFormat="1" ht="19.5" customHeight="1">
      <c r="A279" s="24">
        <v>1</v>
      </c>
      <c r="B279" s="25" t="s">
        <v>55</v>
      </c>
      <c r="C279" s="62">
        <v>100</v>
      </c>
      <c r="D279" s="63"/>
      <c r="E279" s="62">
        <v>100</v>
      </c>
      <c r="F279" s="63"/>
      <c r="G279" s="15">
        <v>0.5</v>
      </c>
      <c r="H279" s="15">
        <v>0.5</v>
      </c>
      <c r="I279" s="15">
        <v>0</v>
      </c>
      <c r="J279" s="15">
        <v>0</v>
      </c>
      <c r="K279" s="15">
        <v>12.7</v>
      </c>
      <c r="L279" s="15">
        <v>12.7</v>
      </c>
      <c r="M279" s="15">
        <v>7.2</v>
      </c>
      <c r="N279" s="15">
        <v>7.2</v>
      </c>
      <c r="O279" s="15">
        <v>55</v>
      </c>
      <c r="P279" s="15">
        <v>55</v>
      </c>
      <c r="Q279" s="24">
        <v>16</v>
      </c>
      <c r="R279" s="30"/>
      <c r="S279" s="31"/>
      <c r="T279" s="31"/>
      <c r="U279" s="31"/>
      <c r="V279" s="31"/>
      <c r="W279" s="31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</row>
    <row r="280" spans="1:35" ht="15.75">
      <c r="A280" s="68" t="s">
        <v>22</v>
      </c>
      <c r="B280" s="69"/>
      <c r="C280" s="66">
        <f>C279</f>
        <v>100</v>
      </c>
      <c r="D280" s="67"/>
      <c r="E280" s="66">
        <f>E279</f>
        <v>100</v>
      </c>
      <c r="F280" s="67"/>
      <c r="G280" s="29">
        <f>G279</f>
        <v>0.5</v>
      </c>
      <c r="H280" s="29">
        <f t="shared" ref="H280:P280" si="46">H279</f>
        <v>0.5</v>
      </c>
      <c r="I280" s="29">
        <f t="shared" si="46"/>
        <v>0</v>
      </c>
      <c r="J280" s="29">
        <f t="shared" si="46"/>
        <v>0</v>
      </c>
      <c r="K280" s="29">
        <f t="shared" si="46"/>
        <v>12.7</v>
      </c>
      <c r="L280" s="29">
        <f t="shared" si="46"/>
        <v>12.7</v>
      </c>
      <c r="M280" s="29">
        <f t="shared" si="46"/>
        <v>7.2</v>
      </c>
      <c r="N280" s="29">
        <f t="shared" si="46"/>
        <v>7.2</v>
      </c>
      <c r="O280" s="29">
        <f t="shared" si="46"/>
        <v>55</v>
      </c>
      <c r="P280" s="29">
        <f t="shared" si="46"/>
        <v>55</v>
      </c>
      <c r="Q280" s="24"/>
      <c r="R280" s="21"/>
      <c r="S280" s="22"/>
      <c r="T280" s="22"/>
      <c r="U280" s="22"/>
      <c r="V280" s="22"/>
      <c r="W280" s="22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</row>
    <row r="281" spans="1:35" ht="15.75">
      <c r="A281" s="72" t="s">
        <v>23</v>
      </c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4"/>
      <c r="R281" s="21"/>
      <c r="S281" s="22"/>
      <c r="T281" s="22"/>
      <c r="U281" s="22"/>
      <c r="V281" s="22"/>
      <c r="W281" s="22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</row>
    <row r="282" spans="1:35" ht="18" customHeight="1">
      <c r="A282" s="24">
        <v>1</v>
      </c>
      <c r="B282" s="33" t="s">
        <v>125</v>
      </c>
      <c r="C282" s="62">
        <v>40</v>
      </c>
      <c r="D282" s="63"/>
      <c r="E282" s="62">
        <v>60</v>
      </c>
      <c r="F282" s="63"/>
      <c r="G282" s="35">
        <v>0.57999999999999996</v>
      </c>
      <c r="H282" s="35">
        <v>0.88</v>
      </c>
      <c r="I282" s="35">
        <v>4.2000000000000003E-2</v>
      </c>
      <c r="J282" s="35">
        <v>0.06</v>
      </c>
      <c r="K282" s="35">
        <v>5.73</v>
      </c>
      <c r="L282" s="35">
        <v>8.6</v>
      </c>
      <c r="M282" s="35">
        <v>1.83</v>
      </c>
      <c r="N282" s="35">
        <v>2.75</v>
      </c>
      <c r="O282" s="35">
        <v>25.68</v>
      </c>
      <c r="P282" s="35">
        <v>38.520000000000003</v>
      </c>
      <c r="Q282" s="24">
        <v>26</v>
      </c>
      <c r="R282" s="21"/>
      <c r="S282" s="22"/>
      <c r="T282" s="22"/>
      <c r="U282" s="22"/>
      <c r="V282" s="22"/>
      <c r="W282" s="22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</row>
    <row r="283" spans="1:35" s="57" customFormat="1" ht="19.5" customHeight="1">
      <c r="A283" s="24">
        <v>2</v>
      </c>
      <c r="B283" s="33" t="s">
        <v>126</v>
      </c>
      <c r="C283" s="62">
        <v>150</v>
      </c>
      <c r="D283" s="63"/>
      <c r="E283" s="62">
        <v>200</v>
      </c>
      <c r="F283" s="63"/>
      <c r="G283" s="33">
        <v>2.46</v>
      </c>
      <c r="H283" s="33">
        <v>3.32</v>
      </c>
      <c r="I283" s="33">
        <v>6.78</v>
      </c>
      <c r="J283" s="33">
        <v>9.0399999999999991</v>
      </c>
      <c r="K283" s="33">
        <v>19.420000000000002</v>
      </c>
      <c r="L283" s="33">
        <v>25.9</v>
      </c>
      <c r="M283" s="33">
        <v>4.5199999999999996</v>
      </c>
      <c r="N283" s="33">
        <v>7.53</v>
      </c>
      <c r="O283" s="33">
        <v>82.26</v>
      </c>
      <c r="P283" s="33">
        <v>109.68</v>
      </c>
      <c r="Q283" s="24">
        <v>33</v>
      </c>
      <c r="R283" s="55"/>
      <c r="S283" s="55"/>
      <c r="T283" s="55"/>
      <c r="U283" s="55"/>
      <c r="V283" s="55"/>
      <c r="W283" s="55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</row>
    <row r="284" spans="1:35" ht="17.25" customHeight="1">
      <c r="A284" s="24">
        <v>3</v>
      </c>
      <c r="B284" s="25" t="s">
        <v>127</v>
      </c>
      <c r="C284" s="62">
        <v>110</v>
      </c>
      <c r="D284" s="63"/>
      <c r="E284" s="62">
        <v>150</v>
      </c>
      <c r="F284" s="63"/>
      <c r="G284" s="35">
        <v>2.38</v>
      </c>
      <c r="H284" s="35">
        <v>3.24</v>
      </c>
      <c r="I284" s="35">
        <v>12.73</v>
      </c>
      <c r="J284" s="35">
        <v>17.36</v>
      </c>
      <c r="K284" s="35">
        <v>13.4</v>
      </c>
      <c r="L284" s="35">
        <v>18.260000000000002</v>
      </c>
      <c r="M284" s="35">
        <v>8.11</v>
      </c>
      <c r="N284" s="35">
        <v>11.06</v>
      </c>
      <c r="O284" s="35">
        <v>177.5</v>
      </c>
      <c r="P284" s="35">
        <v>242</v>
      </c>
      <c r="Q284" s="24">
        <v>45</v>
      </c>
      <c r="R284" s="21"/>
      <c r="S284" s="22"/>
      <c r="T284" s="22"/>
      <c r="U284" s="22"/>
      <c r="V284" s="22"/>
      <c r="W284" s="22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</row>
    <row r="285" spans="1:35" ht="16.5" customHeight="1">
      <c r="A285" s="24">
        <v>4</v>
      </c>
      <c r="B285" s="33" t="s">
        <v>128</v>
      </c>
      <c r="C285" s="62">
        <v>96</v>
      </c>
      <c r="D285" s="63"/>
      <c r="E285" s="62">
        <v>112</v>
      </c>
      <c r="F285" s="63"/>
      <c r="G285" s="15">
        <v>13.07</v>
      </c>
      <c r="H285" s="15">
        <v>15</v>
      </c>
      <c r="I285" s="15">
        <v>11.37</v>
      </c>
      <c r="J285" s="15">
        <v>13.03</v>
      </c>
      <c r="K285" s="15">
        <v>0.75</v>
      </c>
      <c r="L285" s="15">
        <v>0.86</v>
      </c>
      <c r="M285" s="15">
        <v>0.64</v>
      </c>
      <c r="N285" s="15">
        <v>0.73</v>
      </c>
      <c r="O285" s="15">
        <v>158</v>
      </c>
      <c r="P285" s="15">
        <v>185</v>
      </c>
      <c r="Q285" s="24">
        <v>51</v>
      </c>
      <c r="R285" s="21"/>
      <c r="S285" s="22"/>
      <c r="T285" s="22"/>
      <c r="U285" s="22"/>
      <c r="V285" s="22"/>
      <c r="W285" s="22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</row>
    <row r="286" spans="1:35" ht="15.75" hidden="1">
      <c r="A286" s="24"/>
      <c r="B286" s="26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24"/>
      <c r="R286" s="21"/>
      <c r="S286" s="22"/>
      <c r="T286" s="22"/>
      <c r="U286" s="22"/>
      <c r="V286" s="22"/>
      <c r="W286" s="22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</row>
    <row r="287" spans="1:35" ht="15.75" hidden="1">
      <c r="A287" s="24"/>
      <c r="B287" s="26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24"/>
      <c r="R287" s="21"/>
      <c r="S287" s="22"/>
      <c r="T287" s="22"/>
      <c r="U287" s="22"/>
      <c r="V287" s="22"/>
      <c r="W287" s="22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</row>
    <row r="288" spans="1:35" ht="15.75" hidden="1">
      <c r="A288" s="24"/>
      <c r="B288" s="26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24"/>
      <c r="R288" s="21"/>
      <c r="S288" s="22"/>
      <c r="T288" s="22"/>
      <c r="U288" s="22"/>
      <c r="V288" s="22"/>
      <c r="W288" s="22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</row>
    <row r="289" spans="1:35" ht="15.75" hidden="1">
      <c r="A289" s="24"/>
      <c r="B289" s="26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24"/>
      <c r="R289" s="21"/>
      <c r="S289" s="22"/>
      <c r="T289" s="22"/>
      <c r="U289" s="22"/>
      <c r="V289" s="22"/>
      <c r="W289" s="22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</row>
    <row r="290" spans="1:35" ht="15" customHeight="1">
      <c r="A290" s="24">
        <v>5</v>
      </c>
      <c r="B290" s="26" t="s">
        <v>30</v>
      </c>
      <c r="C290" s="64">
        <v>30</v>
      </c>
      <c r="D290" s="65"/>
      <c r="E290" s="64">
        <v>50</v>
      </c>
      <c r="F290" s="65"/>
      <c r="G290" s="15">
        <v>3.08</v>
      </c>
      <c r="H290" s="15">
        <v>3.85</v>
      </c>
      <c r="I290" s="15">
        <v>1.2</v>
      </c>
      <c r="J290" s="15">
        <v>1.5</v>
      </c>
      <c r="K290" s="15">
        <v>19.920000000000002</v>
      </c>
      <c r="L290" s="15">
        <v>24.9</v>
      </c>
      <c r="M290" s="15">
        <v>0</v>
      </c>
      <c r="N290" s="15">
        <v>0</v>
      </c>
      <c r="O290" s="15">
        <v>104.8</v>
      </c>
      <c r="P290" s="15">
        <v>131</v>
      </c>
      <c r="Q290" s="24">
        <v>57</v>
      </c>
      <c r="R290" s="21"/>
      <c r="S290" s="22"/>
      <c r="T290" s="22"/>
      <c r="U290" s="22"/>
      <c r="V290" s="22"/>
      <c r="W290" s="22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</row>
    <row r="291" spans="1:35" ht="17.25" customHeight="1">
      <c r="A291" s="24">
        <v>6</v>
      </c>
      <c r="B291" s="25" t="s">
        <v>61</v>
      </c>
      <c r="C291" s="64">
        <v>150</v>
      </c>
      <c r="D291" s="65"/>
      <c r="E291" s="64">
        <v>180</v>
      </c>
      <c r="F291" s="65"/>
      <c r="G291" s="15">
        <v>0.61</v>
      </c>
      <c r="H291" s="15">
        <v>0.68</v>
      </c>
      <c r="I291" s="15">
        <v>0.25</v>
      </c>
      <c r="J291" s="15">
        <v>0.28000000000000003</v>
      </c>
      <c r="K291" s="15">
        <v>18.670000000000002</v>
      </c>
      <c r="L291" s="15">
        <v>20.7</v>
      </c>
      <c r="M291" s="15">
        <v>54</v>
      </c>
      <c r="N291" s="15">
        <v>60</v>
      </c>
      <c r="O291" s="15">
        <v>85.4</v>
      </c>
      <c r="P291" s="15">
        <v>105</v>
      </c>
      <c r="Q291" s="24">
        <v>54</v>
      </c>
      <c r="R291" s="21"/>
      <c r="S291" s="22"/>
      <c r="T291" s="22"/>
      <c r="U291" s="22"/>
      <c r="V291" s="22"/>
      <c r="W291" s="22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</row>
    <row r="292" spans="1:35" ht="15.75">
      <c r="A292" s="58" t="s">
        <v>31</v>
      </c>
      <c r="B292" s="59"/>
      <c r="C292" s="66">
        <f>C282+C283+C284+C285+C290+C291</f>
        <v>576</v>
      </c>
      <c r="D292" s="67"/>
      <c r="E292" s="66">
        <f>E282+E283+E284+E285+E290+E291</f>
        <v>752</v>
      </c>
      <c r="F292" s="67"/>
      <c r="G292" s="28">
        <f>G282+G283+G284+G285+G290+G291</f>
        <v>22.18</v>
      </c>
      <c r="H292" s="28">
        <f t="shared" ref="H292:P292" si="47">H282+H283+H284+H285+H290+H291</f>
        <v>26.970000000000002</v>
      </c>
      <c r="I292" s="28">
        <f>I282+I283+I284+I285+I290+I291</f>
        <v>32.372</v>
      </c>
      <c r="J292" s="28">
        <f t="shared" si="47"/>
        <v>41.27</v>
      </c>
      <c r="K292" s="28">
        <f t="shared" si="47"/>
        <v>77.890000000000015</v>
      </c>
      <c r="L292" s="28">
        <f t="shared" si="47"/>
        <v>99.220000000000013</v>
      </c>
      <c r="M292" s="28">
        <f t="shared" si="47"/>
        <v>69.099999999999994</v>
      </c>
      <c r="N292" s="28">
        <f t="shared" si="47"/>
        <v>82.070000000000007</v>
      </c>
      <c r="O292" s="28">
        <f t="shared" si="47"/>
        <v>633.64</v>
      </c>
      <c r="P292" s="28">
        <f t="shared" si="47"/>
        <v>811.2</v>
      </c>
      <c r="Q292" s="24"/>
      <c r="R292" s="21"/>
      <c r="S292" s="22"/>
      <c r="T292" s="22"/>
      <c r="U292" s="22"/>
      <c r="V292" s="22"/>
      <c r="W292" s="22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</row>
    <row r="293" spans="1:35" ht="15.75">
      <c r="A293" s="58" t="s">
        <v>32</v>
      </c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59"/>
      <c r="R293" s="21"/>
      <c r="S293" s="22"/>
      <c r="T293" s="22"/>
      <c r="U293" s="22"/>
      <c r="V293" s="22"/>
      <c r="W293" s="22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</row>
    <row r="294" spans="1:35" ht="16.5" customHeight="1">
      <c r="A294" s="24">
        <v>1</v>
      </c>
      <c r="B294" s="25" t="s">
        <v>129</v>
      </c>
      <c r="C294" s="64">
        <v>60</v>
      </c>
      <c r="D294" s="65"/>
      <c r="E294" s="64">
        <v>80</v>
      </c>
      <c r="F294" s="65"/>
      <c r="G294" s="15">
        <v>7.9</v>
      </c>
      <c r="H294" s="15">
        <v>10.5</v>
      </c>
      <c r="I294" s="15">
        <v>4.6900000000000004</v>
      </c>
      <c r="J294" s="15">
        <v>6.26</v>
      </c>
      <c r="K294" s="15">
        <v>25</v>
      </c>
      <c r="L294" s="15">
        <v>33.299999999999997</v>
      </c>
      <c r="M294" s="15">
        <v>0.03</v>
      </c>
      <c r="N294" s="15">
        <v>0.04</v>
      </c>
      <c r="O294" s="15">
        <v>173</v>
      </c>
      <c r="P294" s="15">
        <v>230</v>
      </c>
      <c r="Q294" s="24">
        <v>69</v>
      </c>
      <c r="R294" s="21"/>
      <c r="S294" s="22"/>
      <c r="T294" s="22"/>
      <c r="U294" s="22"/>
      <c r="V294" s="22"/>
      <c r="W294" s="22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</row>
    <row r="295" spans="1:35" ht="20.25" customHeight="1">
      <c r="A295" s="24">
        <v>2</v>
      </c>
      <c r="B295" s="25" t="s">
        <v>34</v>
      </c>
      <c r="C295" s="62">
        <v>180</v>
      </c>
      <c r="D295" s="63"/>
      <c r="E295" s="62">
        <v>200</v>
      </c>
      <c r="F295" s="63"/>
      <c r="G295" s="35">
        <v>5.48</v>
      </c>
      <c r="H295" s="35">
        <v>6.08</v>
      </c>
      <c r="I295" s="35">
        <v>4.88</v>
      </c>
      <c r="J295" s="35">
        <v>5.42</v>
      </c>
      <c r="K295" s="35">
        <v>9.07</v>
      </c>
      <c r="L295" s="35">
        <v>10.1</v>
      </c>
      <c r="M295" s="35">
        <v>2.0499999999999998</v>
      </c>
      <c r="N295" s="35">
        <v>2.46</v>
      </c>
      <c r="O295" s="35">
        <v>102</v>
      </c>
      <c r="P295" s="35">
        <v>115</v>
      </c>
      <c r="Q295" s="24">
        <v>74</v>
      </c>
      <c r="R295" s="21"/>
      <c r="S295" s="22"/>
      <c r="T295" s="22"/>
      <c r="U295" s="22"/>
      <c r="V295" s="22"/>
      <c r="W295" s="22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</row>
    <row r="296" spans="1:35" ht="19.5" customHeight="1">
      <c r="A296" s="24">
        <v>3</v>
      </c>
      <c r="B296" s="25" t="s">
        <v>144</v>
      </c>
      <c r="C296" s="62">
        <v>100</v>
      </c>
      <c r="D296" s="63"/>
      <c r="E296" s="64">
        <v>100</v>
      </c>
      <c r="F296" s="65"/>
      <c r="G296" s="15">
        <v>0.4</v>
      </c>
      <c r="H296" s="15">
        <v>0.4</v>
      </c>
      <c r="I296" s="15">
        <v>0.3</v>
      </c>
      <c r="J296" s="15">
        <v>0.3</v>
      </c>
      <c r="K296" s="15">
        <v>10.3</v>
      </c>
      <c r="L296" s="15">
        <v>10.3</v>
      </c>
      <c r="M296" s="15">
        <v>5</v>
      </c>
      <c r="N296" s="15">
        <v>5</v>
      </c>
      <c r="O296" s="15">
        <v>46</v>
      </c>
      <c r="P296" s="15">
        <v>46</v>
      </c>
      <c r="Q296" s="24">
        <v>77</v>
      </c>
      <c r="R296" s="21"/>
      <c r="S296" s="22"/>
      <c r="T296" s="22"/>
      <c r="U296" s="22"/>
      <c r="V296" s="22"/>
      <c r="W296" s="22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</row>
    <row r="297" spans="1:35" ht="15.75">
      <c r="A297" s="68" t="s">
        <v>48</v>
      </c>
      <c r="B297" s="69"/>
      <c r="C297" s="66">
        <f>C294+C295+C296</f>
        <v>340</v>
      </c>
      <c r="D297" s="67"/>
      <c r="E297" s="66">
        <f>E294+E295+E296</f>
        <v>380</v>
      </c>
      <c r="F297" s="67"/>
      <c r="G297" s="29">
        <f>G294+G295+G296</f>
        <v>13.780000000000001</v>
      </c>
      <c r="H297" s="29">
        <f t="shared" ref="H297:P297" si="48">H294+H295+H296</f>
        <v>16.979999999999997</v>
      </c>
      <c r="I297" s="29">
        <f t="shared" si="48"/>
        <v>9.870000000000001</v>
      </c>
      <c r="J297" s="29">
        <f t="shared" si="48"/>
        <v>11.98</v>
      </c>
      <c r="K297" s="29">
        <f t="shared" si="48"/>
        <v>44.370000000000005</v>
      </c>
      <c r="L297" s="29">
        <f t="shared" si="48"/>
        <v>53.7</v>
      </c>
      <c r="M297" s="29">
        <f t="shared" si="48"/>
        <v>7.08</v>
      </c>
      <c r="N297" s="29">
        <f t="shared" si="48"/>
        <v>7.5</v>
      </c>
      <c r="O297" s="29">
        <f t="shared" si="48"/>
        <v>321</v>
      </c>
      <c r="P297" s="29">
        <f t="shared" si="48"/>
        <v>391</v>
      </c>
      <c r="Q297" s="24"/>
      <c r="R297" s="21"/>
      <c r="S297" s="22"/>
      <c r="T297" s="22"/>
      <c r="U297" s="22"/>
      <c r="V297" s="22"/>
      <c r="W297" s="22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</row>
    <row r="298" spans="1:35" ht="22.5" customHeight="1">
      <c r="A298" s="68" t="s">
        <v>130</v>
      </c>
      <c r="B298" s="70"/>
      <c r="C298" s="66">
        <f>C277+C280+C292+C297</f>
        <v>1394</v>
      </c>
      <c r="D298" s="67"/>
      <c r="E298" s="66">
        <f>E277+E280+E292+E297</f>
        <v>1702</v>
      </c>
      <c r="F298" s="67"/>
      <c r="G298" s="37">
        <f>G277+G280+G292+G297</f>
        <v>50.72</v>
      </c>
      <c r="H298" s="37">
        <f t="shared" ref="H298:P298" si="49">H277+H280+H292+H297</f>
        <v>61.139999999999993</v>
      </c>
      <c r="I298" s="37">
        <f t="shared" si="49"/>
        <v>62.102000000000004</v>
      </c>
      <c r="J298" s="37">
        <f t="shared" si="49"/>
        <v>76.33</v>
      </c>
      <c r="K298" s="37">
        <f t="shared" si="49"/>
        <v>182.3</v>
      </c>
      <c r="L298" s="37">
        <f t="shared" si="49"/>
        <v>227.25</v>
      </c>
      <c r="M298" s="37">
        <f t="shared" si="49"/>
        <v>84.58</v>
      </c>
      <c r="N298" s="37">
        <f t="shared" si="49"/>
        <v>98.240000000000009</v>
      </c>
      <c r="O298" s="37">
        <f t="shared" si="49"/>
        <v>1434.6399999999999</v>
      </c>
      <c r="P298" s="37">
        <f t="shared" si="49"/>
        <v>1787.2</v>
      </c>
      <c r="Q298" s="24"/>
      <c r="R298" s="21"/>
      <c r="S298" s="22"/>
      <c r="T298" s="22"/>
      <c r="U298" s="22"/>
      <c r="V298" s="22"/>
      <c r="W298" s="22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</row>
    <row r="299" spans="1:35" ht="22.5" customHeight="1">
      <c r="A299" s="68" t="s">
        <v>143</v>
      </c>
      <c r="B299" s="70"/>
      <c r="C299" s="66">
        <f>(C33+C62+C96+C123+C151+C179+C207+C238+C266+C298)/10</f>
        <v>1404</v>
      </c>
      <c r="D299" s="67"/>
      <c r="E299" s="66">
        <f>(E33+E62+E96+E123+E151+E179+E207+E238+E266+E298)/10</f>
        <v>1722.7</v>
      </c>
      <c r="F299" s="67"/>
      <c r="G299" s="37">
        <f>(G33+G62+G96+G123+G151+G179+G207+G238+G266+G298)/10</f>
        <v>51.379000000000005</v>
      </c>
      <c r="H299" s="37">
        <f>(H33+H62+H96+H123+H151+H179+H207+H238+H266+H298)/10</f>
        <v>64.38</v>
      </c>
      <c r="I299" s="37">
        <f>(I33+I62+I96+I123+I151+I179+I207+I238+I266+I298)/10</f>
        <v>49.213199999999993</v>
      </c>
      <c r="J299" s="37">
        <f t="shared" ref="J299:K299" si="50">(J33+J62+J96+J123+J151+J179+J207+J238+J266+J298)/10</f>
        <v>61.444000000000003</v>
      </c>
      <c r="K299" s="37">
        <f t="shared" si="50"/>
        <v>188.72300000000001</v>
      </c>
      <c r="L299" s="37">
        <f>(L33+L62+L96+L123+L151+L179+L207+L238+L266+L298)/10</f>
        <v>239.56800000000004</v>
      </c>
      <c r="M299" s="37">
        <f t="shared" ref="M299:P299" si="51">(M33+M62+M96+M123+M151+M179+M207+M238+M266+M298)/10</f>
        <v>72.660600000000002</v>
      </c>
      <c r="N299" s="37">
        <f t="shared" si="51"/>
        <v>87.083999999999989</v>
      </c>
      <c r="O299" s="37">
        <f t="shared" si="51"/>
        <v>1420.095</v>
      </c>
      <c r="P299" s="37">
        <f t="shared" si="51"/>
        <v>1801.9850000000001</v>
      </c>
      <c r="Q299" s="24"/>
      <c r="R299" s="21"/>
      <c r="S299" s="22"/>
      <c r="T299" s="22"/>
      <c r="U299" s="22"/>
      <c r="V299" s="22"/>
      <c r="W299" s="22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</row>
  </sheetData>
  <mergeCells count="572">
    <mergeCell ref="M99:N99"/>
    <mergeCell ref="C21:D21"/>
    <mergeCell ref="E21:F21"/>
    <mergeCell ref="C22:D22"/>
    <mergeCell ref="E22:F22"/>
    <mergeCell ref="C28:D28"/>
    <mergeCell ref="E28:F28"/>
    <mergeCell ref="A16:Q16"/>
    <mergeCell ref="A18:B18"/>
    <mergeCell ref="C20:D20"/>
    <mergeCell ref="E20:F20"/>
    <mergeCell ref="C31:D31"/>
    <mergeCell ref="E31:F31"/>
    <mergeCell ref="C32:D32"/>
    <mergeCell ref="E32:F32"/>
    <mergeCell ref="C33:D33"/>
    <mergeCell ref="A44:B44"/>
    <mergeCell ref="A45:Q45"/>
    <mergeCell ref="A48:B48"/>
    <mergeCell ref="A56:B56"/>
    <mergeCell ref="A57:Q57"/>
    <mergeCell ref="A26:B26"/>
    <mergeCell ref="A27:Q27"/>
    <mergeCell ref="A32:B32"/>
    <mergeCell ref="A38:Q38"/>
    <mergeCell ref="A39:Q39"/>
    <mergeCell ref="C41:D41"/>
    <mergeCell ref="E41:F41"/>
    <mergeCell ref="L34:Q34"/>
    <mergeCell ref="A36:A37"/>
    <mergeCell ref="B36:B37"/>
    <mergeCell ref="C36:F36"/>
    <mergeCell ref="Q36:Q37"/>
    <mergeCell ref="C37:D37"/>
    <mergeCell ref="E37:F37"/>
    <mergeCell ref="C40:D40"/>
    <mergeCell ref="E40:F40"/>
    <mergeCell ref="M36:N36"/>
    <mergeCell ref="A47:B47"/>
    <mergeCell ref="C17:D17"/>
    <mergeCell ref="E17:F17"/>
    <mergeCell ref="C18:D18"/>
    <mergeCell ref="E18:F18"/>
    <mergeCell ref="M8:N8"/>
    <mergeCell ref="G8:H8"/>
    <mergeCell ref="A11:Q11"/>
    <mergeCell ref="A15:B15"/>
    <mergeCell ref="C26:D26"/>
    <mergeCell ref="E26:F26"/>
    <mergeCell ref="C30:D30"/>
    <mergeCell ref="E30:F30"/>
    <mergeCell ref="E15:F15"/>
    <mergeCell ref="C42:D42"/>
    <mergeCell ref="E42:F42"/>
    <mergeCell ref="C43:D43"/>
    <mergeCell ref="E43:F43"/>
    <mergeCell ref="C44:D44"/>
    <mergeCell ref="E44:F44"/>
    <mergeCell ref="E33:F33"/>
    <mergeCell ref="C29:D29"/>
    <mergeCell ref="E29:F29"/>
    <mergeCell ref="A33:B33"/>
    <mergeCell ref="L1:Q1"/>
    <mergeCell ref="A10:Q10"/>
    <mergeCell ref="I8:J8"/>
    <mergeCell ref="K8:L8"/>
    <mergeCell ref="O8:P8"/>
    <mergeCell ref="A4:Q7"/>
    <mergeCell ref="C23:D23"/>
    <mergeCell ref="E23:F23"/>
    <mergeCell ref="C24:D24"/>
    <mergeCell ref="E24:F24"/>
    <mergeCell ref="A8:A9"/>
    <mergeCell ref="B8:B9"/>
    <mergeCell ref="Q8:Q9"/>
    <mergeCell ref="C9:D9"/>
    <mergeCell ref="E9:F9"/>
    <mergeCell ref="C8:F8"/>
    <mergeCell ref="A19:Q19"/>
    <mergeCell ref="C12:D12"/>
    <mergeCell ref="E12:F12"/>
    <mergeCell ref="C13:D13"/>
    <mergeCell ref="E13:F13"/>
    <mergeCell ref="C14:D14"/>
    <mergeCell ref="E14:F14"/>
    <mergeCell ref="C15:D15"/>
    <mergeCell ref="C50:D50"/>
    <mergeCell ref="E50:F50"/>
    <mergeCell ref="C51:D51"/>
    <mergeCell ref="E51:F51"/>
    <mergeCell ref="C52:D52"/>
    <mergeCell ref="E52:F52"/>
    <mergeCell ref="C46:D46"/>
    <mergeCell ref="E46:F46"/>
    <mergeCell ref="C48:D48"/>
    <mergeCell ref="E48:F48"/>
    <mergeCell ref="C49:D49"/>
    <mergeCell ref="E49:F49"/>
    <mergeCell ref="C47:D47"/>
    <mergeCell ref="E47:F47"/>
    <mergeCell ref="C54:D54"/>
    <mergeCell ref="E54:F54"/>
    <mergeCell ref="C55:D55"/>
    <mergeCell ref="E55:F55"/>
    <mergeCell ref="C56:D56"/>
    <mergeCell ref="E56:F56"/>
    <mergeCell ref="M65:N65"/>
    <mergeCell ref="A61:B61"/>
    <mergeCell ref="C61:D61"/>
    <mergeCell ref="E61:F61"/>
    <mergeCell ref="C62:D62"/>
    <mergeCell ref="E62:F62"/>
    <mergeCell ref="C58:D58"/>
    <mergeCell ref="E58:F58"/>
    <mergeCell ref="C59:D59"/>
    <mergeCell ref="E59:F59"/>
    <mergeCell ref="C60:D60"/>
    <mergeCell ref="E60:F60"/>
    <mergeCell ref="A62:B62"/>
    <mergeCell ref="L63:Q63"/>
    <mergeCell ref="A65:A66"/>
    <mergeCell ref="B65:B66"/>
    <mergeCell ref="C65:F65"/>
    <mergeCell ref="Q65:Q66"/>
    <mergeCell ref="C66:D66"/>
    <mergeCell ref="E66:F66"/>
    <mergeCell ref="A80:Q80"/>
    <mergeCell ref="A88:B88"/>
    <mergeCell ref="A67:Q67"/>
    <mergeCell ref="A68:Q68"/>
    <mergeCell ref="A72:B72"/>
    <mergeCell ref="A77:Q77"/>
    <mergeCell ref="A79:B79"/>
    <mergeCell ref="C69:D69"/>
    <mergeCell ref="E69:F69"/>
    <mergeCell ref="C70:D70"/>
    <mergeCell ref="E70:F70"/>
    <mergeCell ref="C71:D71"/>
    <mergeCell ref="E71:F71"/>
    <mergeCell ref="C72:D72"/>
    <mergeCell ref="E72:F72"/>
    <mergeCell ref="C78:D78"/>
    <mergeCell ref="E78:F78"/>
    <mergeCell ref="E79:F79"/>
    <mergeCell ref="C81:D81"/>
    <mergeCell ref="E81:F81"/>
    <mergeCell ref="C82:D82"/>
    <mergeCell ref="E82:F82"/>
    <mergeCell ref="C79:D79"/>
    <mergeCell ref="A95:B95"/>
    <mergeCell ref="A96:B96"/>
    <mergeCell ref="C83:D83"/>
    <mergeCell ref="E83:F83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90:D90"/>
    <mergeCell ref="C93:D93"/>
    <mergeCell ref="E93:F93"/>
    <mergeCell ref="E90:F90"/>
    <mergeCell ref="C92:D92"/>
    <mergeCell ref="E92:F92"/>
    <mergeCell ref="A89:Q89"/>
    <mergeCell ref="E108:F108"/>
    <mergeCell ref="C109:D109"/>
    <mergeCell ref="C94:D94"/>
    <mergeCell ref="E94:F94"/>
    <mergeCell ref="C95:D95"/>
    <mergeCell ref="C96:D96"/>
    <mergeCell ref="E95:F95"/>
    <mergeCell ref="E96:F96"/>
    <mergeCell ref="E109:F109"/>
    <mergeCell ref="C106:D106"/>
    <mergeCell ref="E106:F106"/>
    <mergeCell ref="A117:B117"/>
    <mergeCell ref="A118:Q118"/>
    <mergeCell ref="A122:B122"/>
    <mergeCell ref="A123:B123"/>
    <mergeCell ref="C113:D113"/>
    <mergeCell ref="E113:F113"/>
    <mergeCell ref="C114:D114"/>
    <mergeCell ref="E114:F114"/>
    <mergeCell ref="C115:D115"/>
    <mergeCell ref="E115:F115"/>
    <mergeCell ref="C116:D116"/>
    <mergeCell ref="E116:F116"/>
    <mergeCell ref="C117:D117"/>
    <mergeCell ref="E117:F117"/>
    <mergeCell ref="C119:D119"/>
    <mergeCell ref="C122:D122"/>
    <mergeCell ref="C123:D123"/>
    <mergeCell ref="E122:F122"/>
    <mergeCell ref="E123:F123"/>
    <mergeCell ref="C111:D111"/>
    <mergeCell ref="E111:F111"/>
    <mergeCell ref="C112:D112"/>
    <mergeCell ref="E112:F112"/>
    <mergeCell ref="L97:Q97"/>
    <mergeCell ref="A99:A100"/>
    <mergeCell ref="B99:B100"/>
    <mergeCell ref="C99:F99"/>
    <mergeCell ref="Q99:Q100"/>
    <mergeCell ref="C100:D100"/>
    <mergeCell ref="E100:F100"/>
    <mergeCell ref="A110:Q110"/>
    <mergeCell ref="A101:Q101"/>
    <mergeCell ref="A102:Q102"/>
    <mergeCell ref="A106:B106"/>
    <mergeCell ref="A107:Q107"/>
    <mergeCell ref="A109:B109"/>
    <mergeCell ref="C103:D103"/>
    <mergeCell ref="E103:F103"/>
    <mergeCell ref="C104:D104"/>
    <mergeCell ref="E104:F104"/>
    <mergeCell ref="C105:D105"/>
    <mergeCell ref="E105:F105"/>
    <mergeCell ref="C108:D108"/>
    <mergeCell ref="A128:Q128"/>
    <mergeCell ref="E119:F119"/>
    <mergeCell ref="C120:D120"/>
    <mergeCell ref="E120:F120"/>
    <mergeCell ref="C121:D121"/>
    <mergeCell ref="E121:F121"/>
    <mergeCell ref="M126:N126"/>
    <mergeCell ref="A129:Q129"/>
    <mergeCell ref="A134:B134"/>
    <mergeCell ref="A135:Q135"/>
    <mergeCell ref="A137:B137"/>
    <mergeCell ref="A138:Q138"/>
    <mergeCell ref="E132:F132"/>
    <mergeCell ref="C133:D133"/>
    <mergeCell ref="E133:F133"/>
    <mergeCell ref="C134:D134"/>
    <mergeCell ref="E134:F134"/>
    <mergeCell ref="C136:D136"/>
    <mergeCell ref="E136:F136"/>
    <mergeCell ref="C137:D137"/>
    <mergeCell ref="E137:F137"/>
    <mergeCell ref="A145:B145"/>
    <mergeCell ref="A146:Q146"/>
    <mergeCell ref="A150:B150"/>
    <mergeCell ref="A151:B151"/>
    <mergeCell ref="A156:Q156"/>
    <mergeCell ref="C145:D145"/>
    <mergeCell ref="E145:F145"/>
    <mergeCell ref="C147:D147"/>
    <mergeCell ref="E147:F147"/>
    <mergeCell ref="C148:D148"/>
    <mergeCell ref="E148:F148"/>
    <mergeCell ref="C149:D149"/>
    <mergeCell ref="E149:F149"/>
    <mergeCell ref="C150:D150"/>
    <mergeCell ref="C151:D151"/>
    <mergeCell ref="E150:F150"/>
    <mergeCell ref="M154:N154"/>
    <mergeCell ref="A172:B172"/>
    <mergeCell ref="A173:Q173"/>
    <mergeCell ref="A178:B178"/>
    <mergeCell ref="A179:B179"/>
    <mergeCell ref="L124:Q124"/>
    <mergeCell ref="A126:A127"/>
    <mergeCell ref="B126:B127"/>
    <mergeCell ref="C126:F126"/>
    <mergeCell ref="Q126:Q127"/>
    <mergeCell ref="C127:D127"/>
    <mergeCell ref="E127:F127"/>
    <mergeCell ref="C130:D130"/>
    <mergeCell ref="E130:F130"/>
    <mergeCell ref="C131:D131"/>
    <mergeCell ref="E131:F131"/>
    <mergeCell ref="C132:D132"/>
    <mergeCell ref="A157:Q157"/>
    <mergeCell ref="A162:B162"/>
    <mergeCell ref="A163:Q163"/>
    <mergeCell ref="A165:B165"/>
    <mergeCell ref="A166:Q166"/>
    <mergeCell ref="C158:D158"/>
    <mergeCell ref="E158:F158"/>
    <mergeCell ref="C159:D159"/>
    <mergeCell ref="C142:D142"/>
    <mergeCell ref="E142:F142"/>
    <mergeCell ref="C144:D144"/>
    <mergeCell ref="E144:F144"/>
    <mergeCell ref="C143:D143"/>
    <mergeCell ref="E143:F143"/>
    <mergeCell ref="C139:D139"/>
    <mergeCell ref="E139:F139"/>
    <mergeCell ref="C140:D140"/>
    <mergeCell ref="E140:F140"/>
    <mergeCell ref="C141:D141"/>
    <mergeCell ref="E141:F141"/>
    <mergeCell ref="E164:F164"/>
    <mergeCell ref="C165:D165"/>
    <mergeCell ref="E165:F165"/>
    <mergeCell ref="C167:D167"/>
    <mergeCell ref="E167:F167"/>
    <mergeCell ref="E151:F151"/>
    <mergeCell ref="L152:Q152"/>
    <mergeCell ref="A154:A155"/>
    <mergeCell ref="B154:B155"/>
    <mergeCell ref="C154:F154"/>
    <mergeCell ref="Q154:Q155"/>
    <mergeCell ref="C155:D155"/>
    <mergeCell ref="E155:F155"/>
    <mergeCell ref="E159:F159"/>
    <mergeCell ref="C160:D160"/>
    <mergeCell ref="E160:F160"/>
    <mergeCell ref="C161:D161"/>
    <mergeCell ref="E161:F161"/>
    <mergeCell ref="C162:D162"/>
    <mergeCell ref="E162:F162"/>
    <mergeCell ref="C164:D164"/>
    <mergeCell ref="C171:D171"/>
    <mergeCell ref="E171:F171"/>
    <mergeCell ref="C172:D172"/>
    <mergeCell ref="E172:F172"/>
    <mergeCell ref="C174:D174"/>
    <mergeCell ref="E174:F174"/>
    <mergeCell ref="C168:D168"/>
    <mergeCell ref="E168:F168"/>
    <mergeCell ref="C169:D169"/>
    <mergeCell ref="E169:F169"/>
    <mergeCell ref="C170:D170"/>
    <mergeCell ref="E170:F170"/>
    <mergeCell ref="C179:D179"/>
    <mergeCell ref="E178:F178"/>
    <mergeCell ref="E179:F179"/>
    <mergeCell ref="A184:Q184"/>
    <mergeCell ref="A185:P185"/>
    <mergeCell ref="C175:D175"/>
    <mergeCell ref="E175:F175"/>
    <mergeCell ref="C177:D177"/>
    <mergeCell ref="E177:F177"/>
    <mergeCell ref="C178:D178"/>
    <mergeCell ref="M182:N182"/>
    <mergeCell ref="L180:Q180"/>
    <mergeCell ref="A182:A183"/>
    <mergeCell ref="B182:B183"/>
    <mergeCell ref="C182:F182"/>
    <mergeCell ref="Q182:Q183"/>
    <mergeCell ref="C183:D183"/>
    <mergeCell ref="E183:F183"/>
    <mergeCell ref="C176:D176"/>
    <mergeCell ref="E176:F176"/>
    <mergeCell ref="A189:B189"/>
    <mergeCell ref="A190:Q190"/>
    <mergeCell ref="A192:B192"/>
    <mergeCell ref="A193:Q193"/>
    <mergeCell ref="A201:B201"/>
    <mergeCell ref="C189:D189"/>
    <mergeCell ref="E189:F189"/>
    <mergeCell ref="C191:D191"/>
    <mergeCell ref="E191:F191"/>
    <mergeCell ref="C192:D192"/>
    <mergeCell ref="E192:F192"/>
    <mergeCell ref="C194:D194"/>
    <mergeCell ref="E194:F194"/>
    <mergeCell ref="C195:D195"/>
    <mergeCell ref="E195:F195"/>
    <mergeCell ref="C196:D196"/>
    <mergeCell ref="A202:Q202"/>
    <mergeCell ref="A206:B206"/>
    <mergeCell ref="A207:B207"/>
    <mergeCell ref="A212:Q212"/>
    <mergeCell ref="A213:Q213"/>
    <mergeCell ref="C203:D203"/>
    <mergeCell ref="E203:F203"/>
    <mergeCell ref="C204:D204"/>
    <mergeCell ref="E204:F204"/>
    <mergeCell ref="C205:D205"/>
    <mergeCell ref="E205:F205"/>
    <mergeCell ref="C206:D206"/>
    <mergeCell ref="C207:D207"/>
    <mergeCell ref="E206:F206"/>
    <mergeCell ref="E207:F207"/>
    <mergeCell ref="M210:N210"/>
    <mergeCell ref="L208:Q208"/>
    <mergeCell ref="A210:A211"/>
    <mergeCell ref="B210:B211"/>
    <mergeCell ref="C210:F210"/>
    <mergeCell ref="Q210:Q211"/>
    <mergeCell ref="C211:D211"/>
    <mergeCell ref="E211:F211"/>
    <mergeCell ref="A222:Q222"/>
    <mergeCell ref="A230:B230"/>
    <mergeCell ref="C221:D221"/>
    <mergeCell ref="E221:F221"/>
    <mergeCell ref="C223:D223"/>
    <mergeCell ref="E223:F223"/>
    <mergeCell ref="C224:D224"/>
    <mergeCell ref="E224:F224"/>
    <mergeCell ref="C225:D225"/>
    <mergeCell ref="E225:F225"/>
    <mergeCell ref="C226:D226"/>
    <mergeCell ref="E226:F226"/>
    <mergeCell ref="C227:D227"/>
    <mergeCell ref="E227:F227"/>
    <mergeCell ref="C228:D228"/>
    <mergeCell ref="E228:F228"/>
    <mergeCell ref="C229:D229"/>
    <mergeCell ref="E229:F229"/>
    <mergeCell ref="C230:D230"/>
    <mergeCell ref="E230:F230"/>
    <mergeCell ref="A231:Q231"/>
    <mergeCell ref="A237:B237"/>
    <mergeCell ref="A238:B238"/>
    <mergeCell ref="A243:Q243"/>
    <mergeCell ref="A244:Q244"/>
    <mergeCell ref="C234:D234"/>
    <mergeCell ref="E234:F234"/>
    <mergeCell ref="C236:D236"/>
    <mergeCell ref="E236:F236"/>
    <mergeCell ref="C237:D237"/>
    <mergeCell ref="C238:D238"/>
    <mergeCell ref="E237:F237"/>
    <mergeCell ref="E238:F238"/>
    <mergeCell ref="L239:Q239"/>
    <mergeCell ref="A241:A242"/>
    <mergeCell ref="B241:B242"/>
    <mergeCell ref="M241:N241"/>
    <mergeCell ref="C232:D232"/>
    <mergeCell ref="E232:F232"/>
    <mergeCell ref="C233:D233"/>
    <mergeCell ref="E233:F233"/>
    <mergeCell ref="C274:D274"/>
    <mergeCell ref="E274:F274"/>
    <mergeCell ref="E276:F276"/>
    <mergeCell ref="C269:F269"/>
    <mergeCell ref="Q269:Q270"/>
    <mergeCell ref="C270:D270"/>
    <mergeCell ref="E270:F270"/>
    <mergeCell ref="C273:D273"/>
    <mergeCell ref="E273:F273"/>
    <mergeCell ref="C275:D275"/>
    <mergeCell ref="E275:F275"/>
    <mergeCell ref="C276:D276"/>
    <mergeCell ref="A252:Q252"/>
    <mergeCell ref="A259:B259"/>
    <mergeCell ref="C248:D248"/>
    <mergeCell ref="E248:F248"/>
    <mergeCell ref="C250:D250"/>
    <mergeCell ref="E250:F250"/>
    <mergeCell ref="C251:D251"/>
    <mergeCell ref="C282:D282"/>
    <mergeCell ref="E282:F282"/>
    <mergeCell ref="C255:D255"/>
    <mergeCell ref="E255:F255"/>
    <mergeCell ref="C256:D256"/>
    <mergeCell ref="A277:B277"/>
    <mergeCell ref="A278:Q278"/>
    <mergeCell ref="A280:B280"/>
    <mergeCell ref="A281:Q281"/>
    <mergeCell ref="C277:D277"/>
    <mergeCell ref="E277:F277"/>
    <mergeCell ref="C279:D279"/>
    <mergeCell ref="E279:F279"/>
    <mergeCell ref="C280:D280"/>
    <mergeCell ref="E280:F280"/>
    <mergeCell ref="E256:F256"/>
    <mergeCell ref="C257:D257"/>
    <mergeCell ref="C186:D186"/>
    <mergeCell ref="E186:F186"/>
    <mergeCell ref="C199:D199"/>
    <mergeCell ref="E199:F199"/>
    <mergeCell ref="C200:D200"/>
    <mergeCell ref="E200:F200"/>
    <mergeCell ref="C201:D201"/>
    <mergeCell ref="E201:F201"/>
    <mergeCell ref="E196:F196"/>
    <mergeCell ref="C197:D197"/>
    <mergeCell ref="E197:F197"/>
    <mergeCell ref="C198:D198"/>
    <mergeCell ref="E198:F198"/>
    <mergeCell ref="C187:D187"/>
    <mergeCell ref="E187:F187"/>
    <mergeCell ref="C188:D188"/>
    <mergeCell ref="E188:F188"/>
    <mergeCell ref="C217:D217"/>
    <mergeCell ref="E217:F217"/>
    <mergeCell ref="C218:D218"/>
    <mergeCell ref="E218:F218"/>
    <mergeCell ref="C220:D220"/>
    <mergeCell ref="E220:F220"/>
    <mergeCell ref="C214:D214"/>
    <mergeCell ref="E214:F214"/>
    <mergeCell ref="C215:D215"/>
    <mergeCell ref="E215:F215"/>
    <mergeCell ref="C216:D216"/>
    <mergeCell ref="E216:F216"/>
    <mergeCell ref="E257:F257"/>
    <mergeCell ref="A218:B218"/>
    <mergeCell ref="A219:Q219"/>
    <mergeCell ref="A221:B221"/>
    <mergeCell ref="C241:F241"/>
    <mergeCell ref="Q241:Q242"/>
    <mergeCell ref="C242:D242"/>
    <mergeCell ref="E242:F242"/>
    <mergeCell ref="C254:D254"/>
    <mergeCell ref="E254:F254"/>
    <mergeCell ref="C245:D245"/>
    <mergeCell ref="E245:F245"/>
    <mergeCell ref="C246:D246"/>
    <mergeCell ref="E246:F246"/>
    <mergeCell ref="C247:D247"/>
    <mergeCell ref="E247:F247"/>
    <mergeCell ref="E251:F251"/>
    <mergeCell ref="C253:D253"/>
    <mergeCell ref="E253:F253"/>
    <mergeCell ref="A248:B248"/>
    <mergeCell ref="A249:Q249"/>
    <mergeCell ref="A251:B251"/>
    <mergeCell ref="C235:D235"/>
    <mergeCell ref="E235:F235"/>
    <mergeCell ref="C258:D258"/>
    <mergeCell ref="E258:F258"/>
    <mergeCell ref="C259:D259"/>
    <mergeCell ref="E259:F259"/>
    <mergeCell ref="C261:D261"/>
    <mergeCell ref="E261:F261"/>
    <mergeCell ref="C263:D263"/>
    <mergeCell ref="E263:F263"/>
    <mergeCell ref="A260:Q260"/>
    <mergeCell ref="A265:B265"/>
    <mergeCell ref="A266:B266"/>
    <mergeCell ref="A271:Q271"/>
    <mergeCell ref="A272:Q272"/>
    <mergeCell ref="C262:D262"/>
    <mergeCell ref="E262:F262"/>
    <mergeCell ref="C264:D264"/>
    <mergeCell ref="E264:F264"/>
    <mergeCell ref="C265:D265"/>
    <mergeCell ref="E265:F265"/>
    <mergeCell ref="C266:D266"/>
    <mergeCell ref="E266:F266"/>
    <mergeCell ref="L267:Q267"/>
    <mergeCell ref="A269:A270"/>
    <mergeCell ref="B269:B270"/>
    <mergeCell ref="M269:N269"/>
    <mergeCell ref="A297:B297"/>
    <mergeCell ref="C297:D297"/>
    <mergeCell ref="C295:D295"/>
    <mergeCell ref="E295:F295"/>
    <mergeCell ref="C296:D296"/>
    <mergeCell ref="E296:F296"/>
    <mergeCell ref="E297:F297"/>
    <mergeCell ref="A299:B299"/>
    <mergeCell ref="A298:B298"/>
    <mergeCell ref="C298:D298"/>
    <mergeCell ref="E298:F298"/>
    <mergeCell ref="E299:F299"/>
    <mergeCell ref="C299:D299"/>
    <mergeCell ref="C283:D283"/>
    <mergeCell ref="E283:F283"/>
    <mergeCell ref="C284:D284"/>
    <mergeCell ref="C291:D291"/>
    <mergeCell ref="E291:F291"/>
    <mergeCell ref="E292:F292"/>
    <mergeCell ref="C292:D292"/>
    <mergeCell ref="C294:D294"/>
    <mergeCell ref="E294:F294"/>
    <mergeCell ref="E284:F284"/>
    <mergeCell ref="C285:D285"/>
    <mergeCell ref="E285:F285"/>
    <mergeCell ref="C290:D290"/>
    <mergeCell ref="E290:F290"/>
  </mergeCells>
  <pageMargins left="0.23622047244094491" right="3.937007874015748E-2" top="0.19685039370078741" bottom="0.19685039370078741" header="0.19685039370078741" footer="0"/>
  <pageSetup paperSize="9" scale="80" orientation="landscape" horizontalDpi="0" verticalDpi="0" r:id="rId1"/>
  <rowBreaks count="9" manualBreakCount="9">
    <brk id="33" max="16383" man="1"/>
    <brk id="62" max="16383" man="1"/>
    <brk id="96" max="16383" man="1"/>
    <brk id="123" max="16383" man="1"/>
    <brk id="151" max="16383" man="1"/>
    <brk id="179" max="16383" man="1"/>
    <brk id="207" max="16383" man="1"/>
    <brk id="238" max="16383" man="1"/>
    <brk id="2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Александра</cp:lastModifiedBy>
  <cp:lastPrinted>2021-05-13T02:33:16Z</cp:lastPrinted>
  <dcterms:created xsi:type="dcterms:W3CDTF">2021-02-03T01:08:26Z</dcterms:created>
  <dcterms:modified xsi:type="dcterms:W3CDTF">2021-05-13T02:35:10Z</dcterms:modified>
</cp:coreProperties>
</file>